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0" yWindow="4620" windowWidth="27795" windowHeight="12150"/>
  </bookViews>
  <sheets>
    <sheet name="Sheet1" sheetId="3" r:id="rId1"/>
    <sheet name="세부내역" sheetId="2" r:id="rId2"/>
  </sheets>
  <calcPr calcId="145621"/>
</workbook>
</file>

<file path=xl/calcChain.xml><?xml version="1.0" encoding="utf-8"?>
<calcChain xmlns="http://schemas.openxmlformats.org/spreadsheetml/2006/main">
  <c r="I11" i="3" l="1"/>
  <c r="K11" i="3" s="1"/>
  <c r="J118" i="3"/>
  <c r="I118" i="3"/>
  <c r="K118" i="3" s="1"/>
  <c r="J117" i="3"/>
  <c r="I117" i="3"/>
  <c r="K117" i="3" s="1"/>
  <c r="J116" i="3"/>
  <c r="I116" i="3"/>
  <c r="K116" i="3" s="1"/>
  <c r="J115" i="3"/>
  <c r="I115" i="3"/>
  <c r="K115" i="3" s="1"/>
  <c r="J114" i="3"/>
  <c r="I114" i="3"/>
  <c r="K114" i="3" s="1"/>
  <c r="K113" i="3"/>
  <c r="J113" i="3"/>
  <c r="I113" i="3"/>
  <c r="J112" i="3"/>
  <c r="I112" i="3"/>
  <c r="K112" i="3" s="1"/>
  <c r="J111" i="3"/>
  <c r="I111" i="3"/>
  <c r="K111" i="3" s="1"/>
  <c r="K110" i="3"/>
  <c r="J110" i="3"/>
  <c r="I110" i="3"/>
  <c r="J109" i="3"/>
  <c r="I109" i="3"/>
  <c r="K109" i="3" s="1"/>
  <c r="J108" i="3"/>
  <c r="I108" i="3"/>
  <c r="K108" i="3" s="1"/>
  <c r="J107" i="3"/>
  <c r="I107" i="3"/>
  <c r="K107" i="3" s="1"/>
  <c r="J106" i="3"/>
  <c r="I106" i="3"/>
  <c r="K106" i="3" s="1"/>
  <c r="K105" i="3"/>
  <c r="J105" i="3"/>
  <c r="I105" i="3"/>
  <c r="J104" i="3"/>
  <c r="I104" i="3"/>
  <c r="K104" i="3" s="1"/>
  <c r="J103" i="3"/>
  <c r="I103" i="3"/>
  <c r="K103" i="3" s="1"/>
  <c r="K102" i="3"/>
  <c r="J102" i="3"/>
  <c r="I102" i="3"/>
  <c r="J101" i="3"/>
  <c r="I101" i="3"/>
  <c r="K101" i="3" s="1"/>
  <c r="J100" i="3"/>
  <c r="I100" i="3"/>
  <c r="K100" i="3" s="1"/>
  <c r="J99" i="3"/>
  <c r="I99" i="3"/>
  <c r="K99" i="3" s="1"/>
  <c r="J98" i="3"/>
  <c r="I98" i="3"/>
  <c r="K98" i="3" s="1"/>
  <c r="K97" i="3"/>
  <c r="J97" i="3"/>
  <c r="I97" i="3"/>
  <c r="J96" i="3"/>
  <c r="I96" i="3"/>
  <c r="K96" i="3" s="1"/>
  <c r="J95" i="3"/>
  <c r="I95" i="3"/>
  <c r="K95" i="3" s="1"/>
  <c r="J94" i="3"/>
  <c r="I94" i="3"/>
  <c r="K94" i="3" s="1"/>
  <c r="J93" i="3"/>
  <c r="I93" i="3"/>
  <c r="K93" i="3" s="1"/>
  <c r="J92" i="3"/>
  <c r="I92" i="3"/>
  <c r="K92" i="3" s="1"/>
  <c r="J91" i="3"/>
  <c r="I91" i="3"/>
  <c r="K91" i="3" s="1"/>
  <c r="J90" i="3"/>
  <c r="I90" i="3"/>
  <c r="K90" i="3" s="1"/>
  <c r="J89" i="3"/>
  <c r="I89" i="3"/>
  <c r="K89" i="3" s="1"/>
  <c r="J88" i="3"/>
  <c r="I88" i="3"/>
  <c r="K88" i="3" s="1"/>
  <c r="J87" i="3"/>
  <c r="I87" i="3"/>
  <c r="K87" i="3" s="1"/>
  <c r="J86" i="3"/>
  <c r="I86" i="3"/>
  <c r="K86" i="3" s="1"/>
  <c r="J85" i="3"/>
  <c r="I85" i="3"/>
  <c r="K85" i="3" s="1"/>
  <c r="J84" i="3"/>
  <c r="I84" i="3"/>
  <c r="K84" i="3" s="1"/>
  <c r="J83" i="3"/>
  <c r="I83" i="3"/>
  <c r="K83" i="3" s="1"/>
  <c r="J82" i="3"/>
  <c r="I82" i="3"/>
  <c r="K82" i="3" s="1"/>
  <c r="J81" i="3"/>
  <c r="I81" i="3"/>
  <c r="K81" i="3" s="1"/>
  <c r="K80" i="3"/>
  <c r="J80" i="3"/>
  <c r="I80" i="3"/>
  <c r="J79" i="3"/>
  <c r="I79" i="3"/>
  <c r="K79" i="3" s="1"/>
  <c r="J78" i="3"/>
  <c r="I78" i="3"/>
  <c r="K78" i="3" s="1"/>
  <c r="J77" i="3"/>
  <c r="I77" i="3"/>
  <c r="K77" i="3" s="1"/>
  <c r="J76" i="3"/>
  <c r="I76" i="3"/>
  <c r="K76" i="3" s="1"/>
  <c r="J75" i="3"/>
  <c r="I75" i="3"/>
  <c r="K75" i="3" s="1"/>
  <c r="J74" i="3"/>
  <c r="I74" i="3"/>
  <c r="K74" i="3" s="1"/>
  <c r="J73" i="3"/>
  <c r="I73" i="3"/>
  <c r="K73" i="3" s="1"/>
  <c r="K72" i="3"/>
  <c r="J72" i="3"/>
  <c r="I72" i="3"/>
  <c r="J71" i="3"/>
  <c r="I71" i="3"/>
  <c r="K71" i="3" s="1"/>
  <c r="J70" i="3"/>
  <c r="I70" i="3"/>
  <c r="K70" i="3" s="1"/>
  <c r="J69" i="3"/>
  <c r="I69" i="3"/>
  <c r="K69" i="3" s="1"/>
  <c r="J68" i="3"/>
  <c r="I68" i="3"/>
  <c r="K68" i="3" s="1"/>
  <c r="J67" i="3"/>
  <c r="I67" i="3"/>
  <c r="K67" i="3" s="1"/>
  <c r="J66" i="3"/>
  <c r="I66" i="3"/>
  <c r="K66" i="3" s="1"/>
  <c r="J65" i="3"/>
  <c r="I65" i="3"/>
  <c r="K65" i="3" s="1"/>
  <c r="K64" i="3"/>
  <c r="J64" i="3"/>
  <c r="I64" i="3"/>
  <c r="J63" i="3"/>
  <c r="I63" i="3"/>
  <c r="K63" i="3" s="1"/>
  <c r="J62" i="3"/>
  <c r="I62" i="3"/>
  <c r="K62" i="3" s="1"/>
  <c r="J61" i="3"/>
  <c r="I61" i="3"/>
  <c r="K61" i="3" s="1"/>
  <c r="J60" i="3"/>
  <c r="I60" i="3"/>
  <c r="K60" i="3" s="1"/>
  <c r="J59" i="3"/>
  <c r="I59" i="3"/>
  <c r="K59" i="3" s="1"/>
  <c r="J58" i="3"/>
  <c r="I58" i="3"/>
  <c r="K58" i="3" s="1"/>
  <c r="K57" i="3"/>
  <c r="J57" i="3"/>
  <c r="I57" i="3"/>
  <c r="K56" i="3"/>
  <c r="J56" i="3"/>
  <c r="I56" i="3"/>
  <c r="J55" i="3"/>
  <c r="I55" i="3"/>
  <c r="K55" i="3" s="1"/>
  <c r="J54" i="3"/>
  <c r="I54" i="3"/>
  <c r="K54" i="3" s="1"/>
  <c r="J53" i="3"/>
  <c r="I53" i="3"/>
  <c r="K53" i="3" s="1"/>
  <c r="J52" i="3"/>
  <c r="I52" i="3"/>
  <c r="K52" i="3" s="1"/>
  <c r="J51" i="3"/>
  <c r="I51" i="3"/>
  <c r="K51" i="3" s="1"/>
  <c r="J50" i="3"/>
  <c r="I50" i="3"/>
  <c r="K50" i="3" s="1"/>
  <c r="J49" i="3"/>
  <c r="I49" i="3"/>
  <c r="K49" i="3" s="1"/>
  <c r="K48" i="3"/>
  <c r="J48" i="3"/>
  <c r="I48" i="3"/>
  <c r="J47" i="3"/>
  <c r="I47" i="3"/>
  <c r="K47" i="3" s="1"/>
  <c r="J46" i="3"/>
  <c r="I46" i="3"/>
  <c r="K46" i="3" s="1"/>
  <c r="J45" i="3"/>
  <c r="I45" i="3"/>
  <c r="K45" i="3" s="1"/>
  <c r="J44" i="3"/>
  <c r="I44" i="3"/>
  <c r="K44" i="3" s="1"/>
  <c r="J43" i="3"/>
  <c r="I43" i="3"/>
  <c r="K43" i="3" s="1"/>
  <c r="J42" i="3"/>
  <c r="I42" i="3"/>
  <c r="K42" i="3" s="1"/>
  <c r="J41" i="3"/>
  <c r="I41" i="3"/>
  <c r="K41" i="3" s="1"/>
  <c r="K40" i="3"/>
  <c r="J40" i="3"/>
  <c r="I40" i="3"/>
  <c r="J39" i="3"/>
  <c r="I39" i="3"/>
  <c r="K39" i="3" s="1"/>
  <c r="J38" i="3"/>
  <c r="I38" i="3"/>
  <c r="K38" i="3" s="1"/>
  <c r="J37" i="3"/>
  <c r="I37" i="3"/>
  <c r="K37" i="3" s="1"/>
  <c r="J36" i="3"/>
  <c r="I36" i="3"/>
  <c r="K36" i="3" s="1"/>
  <c r="J35" i="3"/>
  <c r="I35" i="3"/>
  <c r="K35" i="3" s="1"/>
  <c r="J34" i="3"/>
  <c r="I34" i="3"/>
  <c r="K34" i="3" s="1"/>
  <c r="K33" i="3"/>
  <c r="J33" i="3"/>
  <c r="I33" i="3"/>
  <c r="K32" i="3"/>
  <c r="J32" i="3"/>
  <c r="I32" i="3"/>
  <c r="J31" i="3"/>
  <c r="I31" i="3"/>
  <c r="K31" i="3" s="1"/>
  <c r="J30" i="3"/>
  <c r="I30" i="3"/>
  <c r="K30" i="3" s="1"/>
  <c r="J29" i="3"/>
  <c r="I29" i="3"/>
  <c r="K29" i="3" s="1"/>
  <c r="J28" i="3"/>
  <c r="I28" i="3"/>
  <c r="K28" i="3" s="1"/>
  <c r="J27" i="3"/>
  <c r="I27" i="3"/>
  <c r="K27" i="3" s="1"/>
  <c r="J26" i="3"/>
  <c r="I26" i="3"/>
  <c r="K26" i="3" s="1"/>
  <c r="K25" i="3"/>
  <c r="J25" i="3"/>
  <c r="I25" i="3"/>
  <c r="K24" i="3"/>
  <c r="J24" i="3"/>
  <c r="I24" i="3"/>
  <c r="J23" i="3"/>
  <c r="I23" i="3"/>
  <c r="K23" i="3" s="1"/>
  <c r="J22" i="3"/>
  <c r="I22" i="3"/>
  <c r="K22" i="3" s="1"/>
  <c r="J21" i="3"/>
  <c r="I21" i="3"/>
  <c r="K21" i="3" s="1"/>
  <c r="J20" i="3"/>
  <c r="I20" i="3"/>
  <c r="K20" i="3" s="1"/>
  <c r="J19" i="3"/>
  <c r="I19" i="3"/>
  <c r="K19" i="3" s="1"/>
  <c r="J18" i="3"/>
  <c r="I18" i="3"/>
  <c r="K18" i="3" s="1"/>
  <c r="J17" i="3"/>
  <c r="I17" i="3"/>
  <c r="K17" i="3" s="1"/>
  <c r="K16" i="3"/>
  <c r="J16" i="3"/>
  <c r="I16" i="3"/>
  <c r="J15" i="3"/>
  <c r="I15" i="3"/>
  <c r="K15" i="3" s="1"/>
  <c r="J14" i="3"/>
  <c r="I14" i="3"/>
  <c r="K14" i="3" s="1"/>
  <c r="J13" i="3"/>
  <c r="I13" i="3"/>
  <c r="K13" i="3" s="1"/>
  <c r="J12" i="3"/>
  <c r="I12" i="3"/>
  <c r="K12" i="3" s="1"/>
  <c r="J11" i="3"/>
  <c r="J10" i="3"/>
  <c r="I10" i="3"/>
  <c r="K10" i="3" s="1"/>
  <c r="J9" i="3"/>
  <c r="I9" i="3"/>
  <c r="K9" i="3" s="1"/>
  <c r="K8" i="3"/>
  <c r="J8" i="3"/>
  <c r="I8" i="3"/>
  <c r="J7" i="3"/>
  <c r="I7" i="3"/>
  <c r="K7" i="3" s="1"/>
  <c r="J6" i="3"/>
  <c r="I6" i="3"/>
  <c r="K6" i="3" s="1"/>
  <c r="H5" i="3"/>
  <c r="G5" i="3"/>
  <c r="I5" i="3" s="1"/>
  <c r="F5" i="3"/>
  <c r="E5" i="3"/>
  <c r="D5" i="3"/>
  <c r="J5" i="3" l="1"/>
  <c r="K5" i="3"/>
</calcChain>
</file>

<file path=xl/sharedStrings.xml><?xml version="1.0" encoding="utf-8"?>
<sst xmlns="http://schemas.openxmlformats.org/spreadsheetml/2006/main" count="224" uniqueCount="191">
  <si>
    <t>수량</t>
  </si>
  <si>
    <t>금액</t>
  </si>
  <si>
    <t>사무/교육/영상/가전</t>
  </si>
  <si>
    <t>사무기기</t>
  </si>
  <si>
    <t>복사기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</si>
  <si>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</si>
  <si>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</si>
  <si>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</si>
  <si>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</si>
  <si>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</si>
  <si>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</si>
  <si>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</si>
  <si>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음식물쓰레기 감량화기</t>
  </si>
  <si>
    <t>에어컨디셔너</t>
  </si>
  <si>
    <t>가구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</si>
  <si>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</si>
  <si>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</si>
  <si>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</si>
  <si>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</si>
  <si>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</si>
  <si>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</si>
  <si>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OA칸막이(파티션)</t>
  </si>
  <si>
    <t>OA칸막이</t>
  </si>
  <si>
    <t>지류</t>
  </si>
  <si>
    <t>인쇄용지</t>
  </si>
  <si>
    <t>사무용지</t>
  </si>
  <si>
    <t>기타지류</t>
  </si>
  <si>
    <t>일반사무용품</t>
  </si>
  <si>
    <t>필기구 및 필기구 소모품</t>
  </si>
  <si>
    <t>기타 사무용품</t>
  </si>
  <si>
    <t>전자/정보/통신</t>
  </si>
  <si>
    <t>개인용컴퓨터</t>
  </si>
  <si>
    <t>노트북</t>
  </si>
  <si>
    <t>노트북 컴퓨터</t>
  </si>
  <si>
    <t>프린터</t>
  </si>
  <si>
    <t>모니터</t>
  </si>
  <si>
    <t>컴퓨터용 모니터</t>
  </si>
  <si>
    <t>전자판서 모니터</t>
  </si>
  <si>
    <t>프로젝터</t>
  </si>
  <si>
    <t>디지털 프로젝터</t>
  </si>
  <si>
    <t>카트리지</t>
  </si>
  <si>
    <t>카트리지(토너/잉크)</t>
  </si>
  <si>
    <t>기타 소모품</t>
  </si>
  <si>
    <t>재보충 장치 및 잉크</t>
  </si>
  <si>
    <t>섬유/고무/위생/여가</t>
  </si>
  <si>
    <t>의류</t>
  </si>
  <si>
    <t>작업용 의복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</si>
  <si>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</si>
  <si>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</si>
  <si>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</si>
  <si>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</si>
  <si>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</si>
  <si>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</si>
  <si>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</si>
  <si>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</si>
  <si>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</si>
  <si>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</si>
  <si>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</si>
  <si>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</si>
  <si>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</si>
  <si>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</si>
  <si>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</si>
  <si>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</si>
  <si>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</si>
  <si>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</si>
  <si>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</si>
  <si>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</si>
  <si>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</si>
  <si>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</si>
  <si>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</si>
  <si>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</si>
  <si>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</si>
  <si>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</si>
  <si>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</si>
  <si>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</si>
  <si>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</si>
  <si>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</si>
  <si>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</si>
  <si>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</si>
  <si>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</si>
  <si>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</si>
  <si>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</si>
  <si>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</si>
  <si>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</si>
  <si>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</si>
  <si>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</si>
  <si>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</si>
  <si>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</si>
  <si>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</si>
  <si>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</si>
  <si>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</si>
  <si>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</si>
  <si>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</si>
  <si>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</si>
  <si>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</si>
  <si>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</si>
  <si>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</si>
  <si>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</si>
  <si>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</si>
  <si>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</si>
  <si>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</si>
  <si>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</si>
  <si>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</si>
  <si>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</si>
  <si>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</si>
  <si>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</si>
  <si>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</si>
  <si>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</si>
  <si>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</si>
  <si>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</si>
  <si>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</si>
  <si>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</si>
  <si>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</si>
  <si>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</si>
  <si>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</si>
  <si>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</si>
  <si>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</si>
  <si>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</si>
  <si>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</si>
  <si>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</si>
  <si>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</si>
  <si>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</si>
  <si>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</si>
  <si>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</si>
  <si>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</si>
  <si>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</si>
  <si>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</si>
  <si>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</si>
  <si>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</si>
  <si>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</si>
  <si>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</si>
  <si>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</si>
  <si>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</si>
  <si>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</si>
  <si>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</si>
  <si>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</si>
  <si>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</si>
  <si>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</si>
  <si>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</si>
  <si>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</si>
  <si>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</si>
  <si>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</si>
  <si>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</si>
  <si>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</si>
  <si>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</si>
  <si>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</si>
  <si>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</si>
  <si>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</si>
  <si>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</si>
  <si>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</si>
  <si>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</si>
  <si>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</si>
  <si>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</si>
  <si>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</si>
  <si>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</si>
  <si>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</si>
  <si>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</si>
  <si>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</si>
  <si>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</si>
  <si>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</si>
  <si>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</si>
  <si>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</si>
  <si>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</si>
  <si>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</si>
  <si>
    <t>합계</t>
  </si>
  <si>
    <t>친환경상품분류</t>
  </si>
  <si>
    <t>총구매(일반+친환경구매)(A)</t>
  </si>
  <si>
    <t>기관명</t>
  </si>
  <si>
    <t>위탁집행형준정부기관</t>
  </si>
  <si>
    <t>소관구분</t>
    <phoneticPr fontId="1" type="noConversion"/>
  </si>
  <si>
    <t>1. 이행도(70)</t>
    <phoneticPr fontId="1" type="noConversion"/>
  </si>
  <si>
    <t>2. 향상도(30)</t>
    <phoneticPr fontId="1" type="noConversion"/>
  </si>
  <si>
    <t>총점</t>
    <phoneticPr fontId="22" type="noConversion"/>
  </si>
  <si>
    <t>녹색제품 구매비율(70)</t>
    <phoneticPr fontId="1" type="noConversion"/>
  </si>
  <si>
    <t>녹색제품 구매비율 증감분(30)</t>
    <phoneticPr fontId="1" type="noConversion"/>
  </si>
  <si>
    <t>총구매액</t>
    <phoneticPr fontId="1" type="noConversion"/>
  </si>
  <si>
    <t>녹색제품 구매액</t>
    <phoneticPr fontId="1" type="noConversion"/>
  </si>
  <si>
    <t>녹색구매비율</t>
    <phoneticPr fontId="22" type="noConversion"/>
  </si>
  <si>
    <t>소계
(70)</t>
    <phoneticPr fontId="1" type="noConversion"/>
  </si>
  <si>
    <t>전년도 
녹색구매비율</t>
    <phoneticPr fontId="1" type="noConversion"/>
  </si>
  <si>
    <t>당해년도
녹색구매비율</t>
    <phoneticPr fontId="1" type="noConversion"/>
  </si>
  <si>
    <t>비율증감(%p)</t>
    <phoneticPr fontId="1" type="noConversion"/>
  </si>
  <si>
    <t>소계
(30)</t>
    <phoneticPr fontId="1" type="noConversion"/>
  </si>
  <si>
    <t>국민건강보험공단</t>
    <phoneticPr fontId="1" type="noConversion"/>
  </si>
  <si>
    <t xml:space="preserve"> 녹색제품 구매실적 부문 평가결과 세부내역</t>
    <phoneticPr fontId="1" type="noConversion"/>
  </si>
  <si>
    <t>비율(%) (A/B+C)</t>
    <phoneticPr fontId="1" type="noConversion"/>
  </si>
  <si>
    <t>친환경구매(B+C)</t>
    <phoneticPr fontId="1" type="noConversion"/>
  </si>
  <si>
    <t>녹색장터구매(C)</t>
  </si>
  <si>
    <t>2018년 국민건강보험공단 녹색제품 구매 실적</t>
    <phoneticPr fontId="1" type="noConversion"/>
  </si>
  <si>
    <t>(단위 : 천 원)</t>
    <phoneticPr fontId="1" type="noConversion"/>
  </si>
  <si>
    <t>조달청녹색제품구매(B)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</si>
</sst>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0_);[Red]\(0\)"/>
    <numFmt numFmtId="178" formatCode="#,##0.0_);[Red]\(#,##0.0\)"/>
    <numFmt numFmtId="179" formatCode="#,##0_);\(#,##0\)"/>
    <numFmt numFmtId="180" formatCode="0.000_ 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8"/>
      <name val="HY중고딕"/>
      <family val="1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3"/>
      <name val="HY중고딕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rgb="FFFFFFFF"/>
      <name val="돋움"/>
      <family val="3"/>
      <charset val="129"/>
    </font>
    <font>
      <b/>
      <sz val="1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99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8" fontId="20" fillId="0" borderId="15" xfId="0" applyNumberFormat="1" applyFont="1" applyFill="1" applyBorder="1" applyAlignment="1">
      <alignment horizontal="right" vertical="center"/>
    </xf>
    <xf numFmtId="178" fontId="20" fillId="0" borderId="16" xfId="0" applyNumberFormat="1" applyFont="1" applyFill="1" applyBorder="1" applyAlignment="1">
      <alignment horizontal="right" vertical="center"/>
    </xf>
    <xf numFmtId="176" fontId="20" fillId="0" borderId="15" xfId="0" applyNumberFormat="1" applyFont="1" applyFill="1" applyBorder="1" applyAlignment="1">
      <alignment horizontal="right" vertical="center"/>
    </xf>
    <xf numFmtId="177" fontId="20" fillId="0" borderId="13" xfId="42" applyNumberFormat="1" applyFont="1" applyBorder="1">
      <alignment vertical="center"/>
    </xf>
    <xf numFmtId="177" fontId="20" fillId="0" borderId="1" xfId="0" applyNumberFormat="1" applyFont="1" applyFill="1" applyBorder="1" applyAlignment="1">
      <alignment horizontal="right" vertical="center"/>
    </xf>
    <xf numFmtId="177" fontId="20" fillId="0" borderId="1" xfId="42" applyNumberFormat="1" applyFont="1" applyBorder="1">
      <alignment vertical="center"/>
    </xf>
    <xf numFmtId="177" fontId="20" fillId="0" borderId="3" xfId="42" applyNumberFormat="1" applyFont="1" applyBorder="1">
      <alignment vertical="center"/>
    </xf>
    <xf numFmtId="177" fontId="20" fillId="0" borderId="3" xfId="0" applyNumberFormat="1" applyFont="1" applyFill="1" applyBorder="1" applyAlignment="1">
      <alignment horizontal="right" vertical="center"/>
    </xf>
    <xf numFmtId="179" fontId="20" fillId="0" borderId="13" xfId="42" applyNumberFormat="1" applyFont="1" applyBorder="1">
      <alignment vertical="center"/>
    </xf>
    <xf numFmtId="179" fontId="20" fillId="0" borderId="1" xfId="42" applyNumberFormat="1" applyFont="1" applyBorder="1">
      <alignment vertical="center"/>
    </xf>
    <xf numFmtId="179" fontId="20" fillId="0" borderId="3" xfId="42" applyNumberFormat="1" applyFont="1" applyBorder="1">
      <alignment vertical="center"/>
    </xf>
    <xf numFmtId="0" fontId="21" fillId="0" borderId="23" xfId="0" applyNumberFormat="1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23" fillId="0" borderId="23" xfId="44" applyFont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3" fontId="2" fillId="0" borderId="23" xfId="44" applyNumberFormat="1" applyFont="1" applyBorder="1">
      <alignment vertical="center"/>
    </xf>
    <xf numFmtId="180" fontId="23" fillId="0" borderId="23" xfId="43" applyNumberFormat="1" applyFont="1" applyFill="1" applyBorder="1">
      <alignment vertical="center"/>
    </xf>
    <xf numFmtId="180" fontId="24" fillId="33" borderId="23" xfId="0" applyNumberFormat="1" applyFont="1" applyFill="1" applyBorder="1" applyAlignment="1">
      <alignment horizontal="center" vertical="center"/>
    </xf>
    <xf numFmtId="180" fontId="24" fillId="34" borderId="23" xfId="0" applyNumberFormat="1" applyFont="1" applyFill="1" applyBorder="1" applyAlignment="1">
      <alignment horizontal="center" vertical="center"/>
    </xf>
    <xf numFmtId="180" fontId="24" fillId="35" borderId="23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179" fontId="20" fillId="0" borderId="1" xfId="42" applyNumberFormat="1" applyFont="1" applyFill="1" applyBorder="1">
      <alignment vertical="center"/>
    </xf>
    <xf numFmtId="177" fontId="20" fillId="0" borderId="13" xfId="0" applyNumberFormat="1" applyFont="1" applyFill="1" applyBorder="1" applyAlignment="1">
      <alignment horizontal="right" vertical="center"/>
    </xf>
    <xf numFmtId="178" fontId="20" fillId="0" borderId="24" xfId="0" applyNumberFormat="1" applyFont="1" applyFill="1" applyBorder="1" applyAlignment="1">
      <alignment horizontal="right" vertical="center"/>
    </xf>
    <xf numFmtId="178" fontId="20" fillId="0" borderId="2" xfId="0" applyNumberFormat="1" applyFont="1" applyFill="1" applyBorder="1" applyAlignment="1">
      <alignment horizontal="right" vertical="center"/>
    </xf>
    <xf numFmtId="178" fontId="20" fillId="0" borderId="14" xfId="0" applyNumberFormat="1" applyFont="1" applyFill="1" applyBorder="1" applyAlignment="1">
      <alignment horizontal="right" vertical="center"/>
    </xf>
    <xf numFmtId="49" fontId="27" fillId="36" borderId="23" xfId="42" applyNumberFormat="1" applyFont="1" applyFill="1" applyBorder="1" applyAlignment="1">
      <alignment horizontal="center" vertical="center"/>
    </xf>
    <xf numFmtId="49" fontId="27" fillId="36" borderId="29" xfId="42" applyNumberFormat="1" applyFont="1" applyFill="1" applyBorder="1" applyAlignment="1">
      <alignment horizontal="center" vertical="center"/>
    </xf>
    <xf numFmtId="49" fontId="27" fillId="36" borderId="23" xfId="42" applyNumberFormat="1" applyFont="1" applyFill="1" applyBorder="1" applyAlignment="1">
      <alignment horizontal="center" vertical="center"/>
    </xf>
    <xf numFmtId="0" fontId="2" fillId="0" borderId="23" xfId="42" applyFont="1" applyBorder="1">
      <alignment vertical="center"/>
    </xf>
    <xf numFmtId="0" fontId="2" fillId="0" borderId="31" xfId="42" applyFont="1" applyBorder="1">
      <alignment vertical="center"/>
    </xf>
    <xf numFmtId="49" fontId="27" fillId="36" borderId="26" xfId="42" applyNumberFormat="1" applyFont="1" applyFill="1" applyBorder="1" applyAlignment="1">
      <alignment horizontal="center" vertical="center"/>
    </xf>
    <xf numFmtId="0" fontId="28" fillId="0" borderId="32" xfId="42" applyFont="1" applyBorder="1" applyAlignment="1">
      <alignment horizontal="center" vertical="center"/>
    </xf>
    <xf numFmtId="0" fontId="28" fillId="0" borderId="19" xfId="42" applyFont="1" applyBorder="1" applyAlignment="1">
      <alignment horizontal="center" vertical="center"/>
    </xf>
    <xf numFmtId="0" fontId="28" fillId="0" borderId="20" xfId="42" applyFont="1" applyBorder="1" applyAlignment="1">
      <alignment horizontal="center" vertical="center"/>
    </xf>
    <xf numFmtId="0" fontId="2" fillId="0" borderId="28" xfId="42" applyFont="1" applyBorder="1">
      <alignment vertical="center"/>
    </xf>
    <xf numFmtId="0" fontId="2" fillId="0" borderId="23" xfId="42" applyFont="1" applyBorder="1">
      <alignment vertical="center"/>
    </xf>
    <xf numFmtId="0" fontId="2" fillId="0" borderId="30" xfId="42" applyFont="1" applyBorder="1">
      <alignment vertical="center"/>
    </xf>
    <xf numFmtId="49" fontId="27" fillId="36" borderId="26" xfId="42" applyNumberFormat="1" applyFont="1" applyFill="1" applyBorder="1" applyAlignment="1">
      <alignment horizontal="center" vertical="center"/>
    </xf>
    <xf numFmtId="49" fontId="27" fillId="36" borderId="27" xfId="42" applyNumberFormat="1" applyFont="1" applyFill="1" applyBorder="1" applyAlignment="1">
      <alignment horizontal="center" vertical="center"/>
    </xf>
    <xf numFmtId="49" fontId="27" fillId="36" borderId="25" xfId="42" applyNumberFormat="1" applyFont="1" applyFill="1" applyBorder="1" applyAlignment="1">
      <alignment horizontal="center" vertical="center"/>
    </xf>
    <xf numFmtId="49" fontId="27" fillId="36" borderId="28" xfId="42" applyNumberFormat="1" applyFont="1" applyFill="1" applyBorder="1" applyAlignment="1">
      <alignment horizontal="center" vertical="center"/>
    </xf>
    <xf numFmtId="49" fontId="27" fillId="36" borderId="23" xfId="42" applyNumberFormat="1" applyFont="1" applyFill="1" applyBorder="1" applyAlignment="1">
      <alignment horizontal="center" vertical="center"/>
    </xf>
    <xf numFmtId="0" fontId="2" fillId="0" borderId="0" xfId="42" applyBorder="1" applyAlignment="1">
      <alignment horizontal="right" vertical="center"/>
    </xf>
    <xf numFmtId="0" fontId="26" fillId="0" borderId="0" xfId="42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21" fillId="35" borderId="21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</cellXfs>
  <cellStyles count="60">
    <cellStyle name="20% - 강조색1" xfId="19" builtinId="30" customBuiltin="1"/>
    <cellStyle name="20% - 강조색1 2" xfId="47"/>
    <cellStyle name="20% - 강조색2" xfId="23" builtinId="34" customBuiltin="1"/>
    <cellStyle name="20% - 강조색2 2" xfId="49"/>
    <cellStyle name="20% - 강조색3" xfId="27" builtinId="38" customBuiltin="1"/>
    <cellStyle name="20% - 강조색3 2" xfId="51"/>
    <cellStyle name="20% - 강조색4" xfId="31" builtinId="42" customBuiltin="1"/>
    <cellStyle name="20% - 강조색4 2" xfId="53"/>
    <cellStyle name="20% - 강조색5" xfId="35" builtinId="46" customBuiltin="1"/>
    <cellStyle name="20% - 강조색5 2" xfId="55"/>
    <cellStyle name="20% - 강조색6" xfId="39" builtinId="50" customBuiltin="1"/>
    <cellStyle name="20% - 강조색6 2" xfId="57"/>
    <cellStyle name="40% - 강조색1" xfId="20" builtinId="31" customBuiltin="1"/>
    <cellStyle name="40% - 강조색1 2" xfId="48"/>
    <cellStyle name="40% - 강조색2" xfId="24" builtinId="35" customBuiltin="1"/>
    <cellStyle name="40% - 강조색2 2" xfId="50"/>
    <cellStyle name="40% - 강조색3" xfId="28" builtinId="39" customBuiltin="1"/>
    <cellStyle name="40% - 강조색3 2" xfId="52"/>
    <cellStyle name="40% - 강조색4" xfId="32" builtinId="43" customBuiltin="1"/>
    <cellStyle name="40% - 강조색4 2" xfId="54"/>
    <cellStyle name="40% - 강조색5" xfId="36" builtinId="47" customBuiltin="1"/>
    <cellStyle name="40% - 강조색5 2" xfId="56"/>
    <cellStyle name="40% - 강조색6" xfId="40" builtinId="51" customBuiltin="1"/>
    <cellStyle name="40% - 강조색6 2" xfId="58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6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쉼표 [0] 2" xfId="59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2 2" xfId="44"/>
    <cellStyle name="표준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sqref="A1:K1"/>
    </sheetView>
  </sheetViews>
  <sheetFormatPr defaultRowHeight="16.5"/>
  <cols>
    <col min="1" max="1" width="20" bestFit="1" customWidth="1"/>
    <col min="2" max="2" width="23.25" bestFit="1" customWidth="1"/>
    <col min="3" max="3" width="27.125" bestFit="1" customWidth="1"/>
    <col min="4" max="4" width="12.25" customWidth="1"/>
    <col min="5" max="5" width="12.625" bestFit="1" customWidth="1"/>
    <col min="6" max="6" width="12.375" customWidth="1"/>
    <col min="7" max="7" width="12.625" bestFit="1" customWidth="1"/>
    <col min="8" max="8" width="14.375" bestFit="1" customWidth="1"/>
    <col min="9" max="9" width="14.875" bestFit="1" customWidth="1"/>
    <col min="10" max="10" width="9.75" customWidth="1"/>
    <col min="11" max="11" width="10.75" customWidth="1"/>
  </cols>
  <sheetData>
    <row r="1" spans="1:11" ht="36.75" customHeight="1">
      <c r="A1" s="47" t="s">
        <v>188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7.25" thickBot="1">
      <c r="A2" s="46" t="s">
        <v>189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3" t="s">
        <v>165</v>
      </c>
      <c r="B3" s="41"/>
      <c r="C3" s="41"/>
      <c r="D3" s="41" t="s">
        <v>166</v>
      </c>
      <c r="E3" s="41"/>
      <c r="F3" s="41" t="s">
        <v>190</v>
      </c>
      <c r="G3" s="41"/>
      <c r="H3" s="34" t="s">
        <v>187</v>
      </c>
      <c r="I3" s="34" t="s">
        <v>186</v>
      </c>
      <c r="J3" s="41" t="s">
        <v>185</v>
      </c>
      <c r="K3" s="42"/>
    </row>
    <row r="4" spans="1:11" ht="17.25" thickBot="1">
      <c r="A4" s="44"/>
      <c r="B4" s="45"/>
      <c r="C4" s="45"/>
      <c r="D4" s="29" t="s">
        <v>0</v>
      </c>
      <c r="E4" s="29" t="s">
        <v>1</v>
      </c>
      <c r="F4" s="29" t="s">
        <v>0</v>
      </c>
      <c r="G4" s="29" t="s">
        <v>1</v>
      </c>
      <c r="H4" s="31" t="s">
        <v>1</v>
      </c>
      <c r="I4" s="31" t="s">
        <v>1</v>
      </c>
      <c r="J4" s="29" t="s">
        <v>0</v>
      </c>
      <c r="K4" s="30" t="s">
        <v>1</v>
      </c>
    </row>
    <row r="5" spans="1:11" ht="21" customHeight="1" thickBot="1">
      <c r="A5" s="35" t="s">
        <v>164</v>
      </c>
      <c r="B5" s="36"/>
      <c r="C5" s="37"/>
      <c r="D5" s="3">
        <f>SUM(D6:D118)</f>
        <v>167612.76500000001</v>
      </c>
      <c r="E5" s="3">
        <f t="shared" ref="E5:G5" si="0">SUM(E6:E118)</f>
        <v>11452273.399999999</v>
      </c>
      <c r="F5" s="3">
        <f t="shared" si="0"/>
        <v>136913.96000000002</v>
      </c>
      <c r="G5" s="3">
        <f t="shared" si="0"/>
        <v>10307108.300000003</v>
      </c>
      <c r="H5" s="3">
        <f>SUM(H6:H118)</f>
        <v>30077</v>
      </c>
      <c r="I5" s="3">
        <f>SUM(G5:H5)</f>
        <v>10337185.300000003</v>
      </c>
      <c r="J5" s="1">
        <f>F5/D5*100</f>
        <v>81.684685530961801</v>
      </c>
      <c r="K5" s="2">
        <f>I5/E5*100</f>
        <v>90.263172550526122</v>
      </c>
    </row>
    <row r="6" spans="1:11" ht="17.25">
      <c r="A6" s="38" t="s">
        <v>2</v>
      </c>
      <c r="B6" s="39" t="s">
        <v>3</v>
      </c>
      <c r="C6" s="32" t="s">
        <v>4</v>
      </c>
      <c r="D6" s="4">
        <v>9</v>
      </c>
      <c r="E6" s="9">
        <v>7022</v>
      </c>
      <c r="F6" s="4">
        <v>9</v>
      </c>
      <c r="G6" s="9">
        <v>7022</v>
      </c>
      <c r="H6" s="9"/>
      <c r="I6" s="9">
        <f t="shared" ref="I6:I14" si="1">G6+H6</f>
        <v>7022</v>
      </c>
      <c r="J6" s="25">
        <f>F6/D6*100</f>
        <v>100</v>
      </c>
      <c r="K6" s="26">
        <f t="shared" ref="K6:K37" si="2">IFERROR(I6/E6*100,0)</f>
        <v>100</v>
      </c>
    </row>
    <row r="7" spans="1:11" ht="17.25">
      <c r="A7" s="38"/>
      <c r="B7" s="39"/>
      <c r="C7" s="32" t="s">
        <v>5</v>
      </c>
      <c r="D7" s="6">
        <v>2</v>
      </c>
      <c r="E7" s="10">
        <v>693</v>
      </c>
      <c r="F7" s="6">
        <v>2</v>
      </c>
      <c r="G7" s="10">
        <v>693</v>
      </c>
      <c r="H7" s="10"/>
      <c r="I7" s="10">
        <f t="shared" si="1"/>
        <v>693</v>
      </c>
      <c r="J7" s="5">
        <f>F7/D7*100</f>
        <v>100</v>
      </c>
      <c r="K7" s="27">
        <f t="shared" si="2"/>
        <v>100</v>
      </c>
    </row>
    <row r="8" spans="1:11" ht="17.25">
      <c r="A8" s="38"/>
      <c r="B8" s="39" t="s">
        <v>6</v>
      </c>
      <c r="C8" s="32" t="s">
        <v>7</v>
      </c>
      <c r="D8" s="6">
        <v>0</v>
      </c>
      <c r="E8" s="10">
        <v>0</v>
      </c>
      <c r="F8" s="6">
        <v>0</v>
      </c>
      <c r="G8" s="10">
        <v>0</v>
      </c>
      <c r="H8" s="10"/>
      <c r="I8" s="10">
        <f t="shared" si="1"/>
        <v>0</v>
      </c>
      <c r="J8" s="5">
        <f t="shared" ref="J8:J39" si="3">IFERROR(F8/D8*100,0)</f>
        <v>0</v>
      </c>
      <c r="K8" s="27">
        <f t="shared" si="2"/>
        <v>0</v>
      </c>
    </row>
    <row r="9" spans="1:11" ht="17.25">
      <c r="A9" s="38"/>
      <c r="B9" s="39"/>
      <c r="C9" s="32" t="s">
        <v>8</v>
      </c>
      <c r="D9" s="6">
        <v>0</v>
      </c>
      <c r="E9" s="10">
        <v>0</v>
      </c>
      <c r="F9" s="6">
        <v>0</v>
      </c>
      <c r="G9" s="10">
        <v>0</v>
      </c>
      <c r="H9" s="10"/>
      <c r="I9" s="10">
        <f t="shared" si="1"/>
        <v>0</v>
      </c>
      <c r="J9" s="5">
        <f t="shared" si="3"/>
        <v>0</v>
      </c>
      <c r="K9" s="27">
        <f t="shared" si="2"/>
        <v>0</v>
      </c>
    </row>
    <row r="10" spans="1:11" ht="17.25">
      <c r="A10" s="38"/>
      <c r="B10" s="39"/>
      <c r="C10" s="32" t="s">
        <v>9</v>
      </c>
      <c r="D10" s="6">
        <v>0</v>
      </c>
      <c r="E10" s="10">
        <v>0</v>
      </c>
      <c r="F10" s="6">
        <v>0</v>
      </c>
      <c r="G10" s="10">
        <v>0</v>
      </c>
      <c r="H10" s="10"/>
      <c r="I10" s="10">
        <f t="shared" si="1"/>
        <v>0</v>
      </c>
      <c r="J10" s="5">
        <f t="shared" si="3"/>
        <v>0</v>
      </c>
      <c r="K10" s="27">
        <f t="shared" si="2"/>
        <v>0</v>
      </c>
    </row>
    <row r="11" spans="1:11" ht="17.25">
      <c r="A11" s="38"/>
      <c r="B11" s="39"/>
      <c r="C11" s="32" t="s">
        <v>10</v>
      </c>
      <c r="D11" s="6">
        <v>44</v>
      </c>
      <c r="E11" s="10">
        <v>90566.7</v>
      </c>
      <c r="F11" s="6">
        <v>0</v>
      </c>
      <c r="G11" s="10">
        <v>0</v>
      </c>
      <c r="H11" s="10"/>
      <c r="I11" s="10">
        <f t="shared" si="1"/>
        <v>0</v>
      </c>
      <c r="J11" s="5">
        <f t="shared" si="3"/>
        <v>0</v>
      </c>
      <c r="K11" s="27">
        <f t="shared" si="2"/>
        <v>0</v>
      </c>
    </row>
    <row r="12" spans="1:11" ht="17.25">
      <c r="A12" s="38"/>
      <c r="B12" s="39"/>
      <c r="C12" s="32" t="s">
        <v>11</v>
      </c>
      <c r="D12" s="6">
        <v>42</v>
      </c>
      <c r="E12" s="10">
        <v>53032</v>
      </c>
      <c r="F12" s="6">
        <v>36</v>
      </c>
      <c r="G12" s="10">
        <v>48105</v>
      </c>
      <c r="H12" s="10"/>
      <c r="I12" s="10">
        <f t="shared" si="1"/>
        <v>48105</v>
      </c>
      <c r="J12" s="5">
        <f t="shared" si="3"/>
        <v>85.714285714285708</v>
      </c>
      <c r="K12" s="27">
        <f t="shared" si="2"/>
        <v>90.709383014029271</v>
      </c>
    </row>
    <row r="13" spans="1:11" ht="17.25">
      <c r="A13" s="38"/>
      <c r="B13" s="39"/>
      <c r="C13" s="32" t="s">
        <v>12</v>
      </c>
      <c r="D13" s="6">
        <v>0</v>
      </c>
      <c r="E13" s="10">
        <v>0</v>
      </c>
      <c r="F13" s="6">
        <v>0</v>
      </c>
      <c r="G13" s="10">
        <v>0</v>
      </c>
      <c r="H13" s="10"/>
      <c r="I13" s="10">
        <f t="shared" si="1"/>
        <v>0</v>
      </c>
      <c r="J13" s="5">
        <f t="shared" si="3"/>
        <v>0</v>
      </c>
      <c r="K13" s="27">
        <f t="shared" si="2"/>
        <v>0</v>
      </c>
    </row>
    <row r="14" spans="1:11" ht="17.25">
      <c r="A14" s="38"/>
      <c r="B14" s="39"/>
      <c r="C14" s="32" t="s">
        <v>13</v>
      </c>
      <c r="D14" s="6">
        <v>45</v>
      </c>
      <c r="E14" s="10">
        <v>71917.600000000006</v>
      </c>
      <c r="F14" s="6">
        <v>4</v>
      </c>
      <c r="G14" s="10">
        <v>7078</v>
      </c>
      <c r="H14" s="10"/>
      <c r="I14" s="10">
        <f t="shared" si="1"/>
        <v>7078</v>
      </c>
      <c r="J14" s="5">
        <f t="shared" si="3"/>
        <v>8.8888888888888893</v>
      </c>
      <c r="K14" s="27">
        <f t="shared" si="2"/>
        <v>9.8418189705996859</v>
      </c>
    </row>
    <row r="15" spans="1:11" ht="17.25">
      <c r="A15" s="38"/>
      <c r="B15" s="39" t="s">
        <v>14</v>
      </c>
      <c r="C15" s="32" t="s">
        <v>15</v>
      </c>
      <c r="D15" s="6">
        <v>2215</v>
      </c>
      <c r="E15" s="10">
        <v>499602.1</v>
      </c>
      <c r="F15" s="6">
        <v>2088</v>
      </c>
      <c r="G15" s="24">
        <v>427438</v>
      </c>
      <c r="H15" s="10"/>
      <c r="I15" s="10">
        <f>H14+H15</f>
        <v>0</v>
      </c>
      <c r="J15" s="5">
        <f t="shared" si="3"/>
        <v>94.266365688487582</v>
      </c>
      <c r="K15" s="27">
        <f t="shared" si="2"/>
        <v>0</v>
      </c>
    </row>
    <row r="16" spans="1:11" ht="17.25">
      <c r="A16" s="38"/>
      <c r="B16" s="39"/>
      <c r="C16" s="32" t="s">
        <v>16</v>
      </c>
      <c r="D16" s="6">
        <v>4757</v>
      </c>
      <c r="E16" s="10">
        <v>982866.3</v>
      </c>
      <c r="F16" s="6">
        <v>4031</v>
      </c>
      <c r="G16" s="10">
        <v>831883.6</v>
      </c>
      <c r="H16" s="10"/>
      <c r="I16" s="10">
        <f t="shared" ref="I16:I47" si="4">G16+H16</f>
        <v>831883.6</v>
      </c>
      <c r="J16" s="5">
        <f t="shared" si="3"/>
        <v>84.738280428841705</v>
      </c>
      <c r="K16" s="27">
        <f t="shared" si="2"/>
        <v>84.638531202056683</v>
      </c>
    </row>
    <row r="17" spans="1:11" ht="17.25">
      <c r="A17" s="38"/>
      <c r="B17" s="39"/>
      <c r="C17" s="32" t="s">
        <v>17</v>
      </c>
      <c r="D17" s="6">
        <v>9177</v>
      </c>
      <c r="E17" s="10">
        <v>749942.8</v>
      </c>
      <c r="F17" s="6">
        <v>3511</v>
      </c>
      <c r="G17" s="10">
        <v>610669.9</v>
      </c>
      <c r="H17" s="10"/>
      <c r="I17" s="10">
        <f t="shared" si="4"/>
        <v>610669.9</v>
      </c>
      <c r="J17" s="5">
        <f t="shared" si="3"/>
        <v>38.258690203770293</v>
      </c>
      <c r="K17" s="27">
        <f t="shared" si="2"/>
        <v>81.42886364133372</v>
      </c>
    </row>
    <row r="18" spans="1:11" ht="17.25">
      <c r="A18" s="38"/>
      <c r="B18" s="39"/>
      <c r="C18" s="32" t="s">
        <v>18</v>
      </c>
      <c r="D18" s="6">
        <v>6</v>
      </c>
      <c r="E18" s="10">
        <v>1757.6</v>
      </c>
      <c r="F18" s="6">
        <v>6</v>
      </c>
      <c r="G18" s="10">
        <v>1757.6</v>
      </c>
      <c r="H18" s="10"/>
      <c r="I18" s="10">
        <f t="shared" si="4"/>
        <v>1757.6</v>
      </c>
      <c r="J18" s="5">
        <f t="shared" si="3"/>
        <v>100</v>
      </c>
      <c r="K18" s="27">
        <f t="shared" si="2"/>
        <v>100</v>
      </c>
    </row>
    <row r="19" spans="1:11" ht="17.25">
      <c r="A19" s="38"/>
      <c r="B19" s="39"/>
      <c r="C19" s="32" t="s">
        <v>19</v>
      </c>
      <c r="D19" s="6">
        <v>1</v>
      </c>
      <c r="E19" s="10">
        <v>450</v>
      </c>
      <c r="F19" s="6">
        <v>1</v>
      </c>
      <c r="G19" s="10">
        <v>450</v>
      </c>
      <c r="H19" s="10"/>
      <c r="I19" s="10">
        <f t="shared" si="4"/>
        <v>450</v>
      </c>
      <c r="J19" s="5">
        <f t="shared" si="3"/>
        <v>100</v>
      </c>
      <c r="K19" s="27">
        <f t="shared" si="2"/>
        <v>100</v>
      </c>
    </row>
    <row r="20" spans="1:11" ht="17.25">
      <c r="A20" s="38"/>
      <c r="B20" s="39"/>
      <c r="C20" s="32" t="s">
        <v>20</v>
      </c>
      <c r="D20" s="6">
        <v>26</v>
      </c>
      <c r="E20" s="10">
        <v>14114</v>
      </c>
      <c r="F20" s="6">
        <v>17</v>
      </c>
      <c r="G20" s="10">
        <v>7108.2</v>
      </c>
      <c r="H20" s="10">
        <v>941</v>
      </c>
      <c r="I20" s="10">
        <f t="shared" si="4"/>
        <v>8049.2</v>
      </c>
      <c r="J20" s="5">
        <f t="shared" si="3"/>
        <v>65.384615384615387</v>
      </c>
      <c r="K20" s="27">
        <f t="shared" si="2"/>
        <v>57.029899390675922</v>
      </c>
    </row>
    <row r="21" spans="1:11" ht="17.25">
      <c r="A21" s="38"/>
      <c r="B21" s="32" t="s">
        <v>21</v>
      </c>
      <c r="C21" s="32" t="s">
        <v>22</v>
      </c>
      <c r="D21" s="6">
        <v>3200</v>
      </c>
      <c r="E21" s="10">
        <v>589026.69999999995</v>
      </c>
      <c r="F21" s="6">
        <v>2968</v>
      </c>
      <c r="G21" s="10">
        <v>565533.1</v>
      </c>
      <c r="H21" s="10"/>
      <c r="I21" s="10">
        <f t="shared" si="4"/>
        <v>565533.1</v>
      </c>
      <c r="J21" s="5">
        <f t="shared" si="3"/>
        <v>92.75</v>
      </c>
      <c r="K21" s="27">
        <f t="shared" si="2"/>
        <v>96.011454149701535</v>
      </c>
    </row>
    <row r="22" spans="1:11" ht="17.25">
      <c r="A22" s="38"/>
      <c r="B22" s="39" t="s">
        <v>23</v>
      </c>
      <c r="C22" s="32" t="s">
        <v>24</v>
      </c>
      <c r="D22" s="6">
        <v>0</v>
      </c>
      <c r="E22" s="10">
        <v>32</v>
      </c>
      <c r="F22" s="6">
        <v>0</v>
      </c>
      <c r="G22" s="10">
        <v>0</v>
      </c>
      <c r="H22" s="10">
        <v>32</v>
      </c>
      <c r="I22" s="10">
        <f t="shared" si="4"/>
        <v>32</v>
      </c>
      <c r="J22" s="5">
        <f t="shared" si="3"/>
        <v>0</v>
      </c>
      <c r="K22" s="27">
        <f t="shared" si="2"/>
        <v>100</v>
      </c>
    </row>
    <row r="23" spans="1:11" ht="17.25">
      <c r="A23" s="38"/>
      <c r="B23" s="39"/>
      <c r="C23" s="32" t="s">
        <v>25</v>
      </c>
      <c r="D23" s="6">
        <v>12348</v>
      </c>
      <c r="E23" s="10">
        <v>250935</v>
      </c>
      <c r="F23" s="6">
        <v>10436</v>
      </c>
      <c r="G23" s="10">
        <v>193810.7</v>
      </c>
      <c r="H23" s="10">
        <v>22511</v>
      </c>
      <c r="I23" s="10">
        <f t="shared" si="4"/>
        <v>216321.7</v>
      </c>
      <c r="J23" s="5">
        <f t="shared" si="3"/>
        <v>84.51571104632329</v>
      </c>
      <c r="K23" s="27">
        <f t="shared" si="2"/>
        <v>86.206268555602051</v>
      </c>
    </row>
    <row r="24" spans="1:11" ht="17.25">
      <c r="A24" s="38"/>
      <c r="B24" s="39"/>
      <c r="C24" s="32" t="s">
        <v>26</v>
      </c>
      <c r="D24" s="6">
        <v>0</v>
      </c>
      <c r="E24" s="10">
        <v>0</v>
      </c>
      <c r="F24" s="6">
        <v>0</v>
      </c>
      <c r="G24" s="10">
        <v>0</v>
      </c>
      <c r="H24" s="10"/>
      <c r="I24" s="10">
        <f t="shared" si="4"/>
        <v>0</v>
      </c>
      <c r="J24" s="5">
        <f t="shared" si="3"/>
        <v>0</v>
      </c>
      <c r="K24" s="27">
        <f t="shared" si="2"/>
        <v>0</v>
      </c>
    </row>
    <row r="25" spans="1:11" ht="17.25">
      <c r="A25" s="38"/>
      <c r="B25" s="39" t="s">
        <v>27</v>
      </c>
      <c r="C25" s="32" t="s">
        <v>28</v>
      </c>
      <c r="D25" s="6">
        <v>0</v>
      </c>
      <c r="E25" s="10">
        <v>0</v>
      </c>
      <c r="F25" s="6">
        <v>0</v>
      </c>
      <c r="G25" s="10">
        <v>0</v>
      </c>
      <c r="H25" s="10"/>
      <c r="I25" s="10">
        <f t="shared" si="4"/>
        <v>0</v>
      </c>
      <c r="J25" s="5">
        <f t="shared" si="3"/>
        <v>0</v>
      </c>
      <c r="K25" s="27">
        <f t="shared" si="2"/>
        <v>0</v>
      </c>
    </row>
    <row r="26" spans="1:11" ht="17.25">
      <c r="A26" s="38"/>
      <c r="B26" s="39"/>
      <c r="C26" s="32" t="s">
        <v>29</v>
      </c>
      <c r="D26" s="6">
        <v>77</v>
      </c>
      <c r="E26" s="10">
        <v>60747</v>
      </c>
      <c r="F26" s="6">
        <v>72</v>
      </c>
      <c r="G26" s="10">
        <v>55168.7</v>
      </c>
      <c r="H26" s="10">
        <v>1112</v>
      </c>
      <c r="I26" s="10">
        <f t="shared" si="4"/>
        <v>56280.7</v>
      </c>
      <c r="J26" s="5">
        <f t="shared" si="3"/>
        <v>93.506493506493499</v>
      </c>
      <c r="K26" s="27">
        <f t="shared" si="2"/>
        <v>92.647702767214838</v>
      </c>
    </row>
    <row r="27" spans="1:11" ht="17.25">
      <c r="A27" s="38" t="s">
        <v>30</v>
      </c>
      <c r="B27" s="32" t="s">
        <v>31</v>
      </c>
      <c r="C27" s="32" t="s">
        <v>31</v>
      </c>
      <c r="D27" s="6">
        <v>5694</v>
      </c>
      <c r="E27" s="10">
        <v>4561281</v>
      </c>
      <c r="F27" s="6">
        <v>5693</v>
      </c>
      <c r="G27" s="10">
        <v>4537881</v>
      </c>
      <c r="H27" s="10"/>
      <c r="I27" s="10">
        <f t="shared" si="4"/>
        <v>4537881</v>
      </c>
      <c r="J27" s="5">
        <f t="shared" si="3"/>
        <v>99.98243765367053</v>
      </c>
      <c r="K27" s="27">
        <f t="shared" si="2"/>
        <v>99.486986221633785</v>
      </c>
    </row>
    <row r="28" spans="1:11" ht="17.25">
      <c r="A28" s="38"/>
      <c r="B28" s="32" t="s">
        <v>32</v>
      </c>
      <c r="C28" s="32" t="s">
        <v>33</v>
      </c>
      <c r="D28" s="6">
        <v>88</v>
      </c>
      <c r="E28" s="10">
        <v>102070</v>
      </c>
      <c r="F28" s="6">
        <v>88</v>
      </c>
      <c r="G28" s="10">
        <v>102070</v>
      </c>
      <c r="H28" s="10"/>
      <c r="I28" s="10">
        <f t="shared" si="4"/>
        <v>102070</v>
      </c>
      <c r="J28" s="5">
        <f t="shared" si="3"/>
        <v>100</v>
      </c>
      <c r="K28" s="27">
        <f t="shared" si="2"/>
        <v>100</v>
      </c>
    </row>
    <row r="29" spans="1:11" ht="17.25">
      <c r="A29" s="38"/>
      <c r="B29" s="32" t="s">
        <v>34</v>
      </c>
      <c r="C29" s="32" t="s">
        <v>34</v>
      </c>
      <c r="D29" s="6">
        <v>83</v>
      </c>
      <c r="E29" s="10">
        <v>33044.5</v>
      </c>
      <c r="F29" s="6">
        <v>81</v>
      </c>
      <c r="G29" s="10">
        <v>27104.5</v>
      </c>
      <c r="H29" s="10"/>
      <c r="I29" s="10">
        <f t="shared" si="4"/>
        <v>27104.5</v>
      </c>
      <c r="J29" s="5">
        <f t="shared" si="3"/>
        <v>97.590361445783131</v>
      </c>
      <c r="K29" s="27">
        <f t="shared" si="2"/>
        <v>82.024240039946122</v>
      </c>
    </row>
    <row r="30" spans="1:11" ht="17.25">
      <c r="A30" s="38"/>
      <c r="B30" s="39" t="s">
        <v>35</v>
      </c>
      <c r="C30" s="32" t="s">
        <v>36</v>
      </c>
      <c r="D30" s="6">
        <v>5350</v>
      </c>
      <c r="E30" s="10">
        <v>761121</v>
      </c>
      <c r="F30" s="6">
        <v>5350</v>
      </c>
      <c r="G30" s="10">
        <v>761121</v>
      </c>
      <c r="H30" s="10"/>
      <c r="I30" s="10">
        <f t="shared" si="4"/>
        <v>761121</v>
      </c>
      <c r="J30" s="5">
        <f t="shared" si="3"/>
        <v>100</v>
      </c>
      <c r="K30" s="27">
        <f t="shared" si="2"/>
        <v>100</v>
      </c>
    </row>
    <row r="31" spans="1:11" ht="17.25">
      <c r="A31" s="38"/>
      <c r="B31" s="39"/>
      <c r="C31" s="32" t="s">
        <v>37</v>
      </c>
      <c r="D31" s="6">
        <v>0</v>
      </c>
      <c r="E31" s="10">
        <v>0</v>
      </c>
      <c r="F31" s="6">
        <v>0</v>
      </c>
      <c r="G31" s="10">
        <v>0</v>
      </c>
      <c r="H31" s="10"/>
      <c r="I31" s="10">
        <f t="shared" si="4"/>
        <v>0</v>
      </c>
      <c r="J31" s="5">
        <f t="shared" si="3"/>
        <v>0</v>
      </c>
      <c r="K31" s="27">
        <f t="shared" si="2"/>
        <v>0</v>
      </c>
    </row>
    <row r="32" spans="1:11" ht="17.25">
      <c r="A32" s="38"/>
      <c r="B32" s="32" t="s">
        <v>38</v>
      </c>
      <c r="C32" s="32" t="s">
        <v>39</v>
      </c>
      <c r="D32" s="6">
        <v>0</v>
      </c>
      <c r="E32" s="10">
        <v>0</v>
      </c>
      <c r="F32" s="6">
        <v>0</v>
      </c>
      <c r="G32" s="10">
        <v>0</v>
      </c>
      <c r="H32" s="10"/>
      <c r="I32" s="10">
        <f t="shared" si="4"/>
        <v>0</v>
      </c>
      <c r="J32" s="5">
        <f t="shared" si="3"/>
        <v>0</v>
      </c>
      <c r="K32" s="27">
        <f t="shared" si="2"/>
        <v>0</v>
      </c>
    </row>
    <row r="33" spans="1:11" ht="17.25">
      <c r="A33" s="38"/>
      <c r="B33" s="32" t="s">
        <v>40</v>
      </c>
      <c r="C33" s="32" t="s">
        <v>41</v>
      </c>
      <c r="D33" s="6">
        <v>637</v>
      </c>
      <c r="E33" s="10">
        <v>45113</v>
      </c>
      <c r="F33" s="6">
        <v>637</v>
      </c>
      <c r="G33" s="10">
        <v>45113</v>
      </c>
      <c r="H33" s="10"/>
      <c r="I33" s="10">
        <f t="shared" si="4"/>
        <v>45113</v>
      </c>
      <c r="J33" s="5">
        <f t="shared" si="3"/>
        <v>100</v>
      </c>
      <c r="K33" s="27">
        <f t="shared" si="2"/>
        <v>100</v>
      </c>
    </row>
    <row r="34" spans="1:11" ht="17.25">
      <c r="A34" s="38"/>
      <c r="B34" s="32" t="s">
        <v>42</v>
      </c>
      <c r="C34" s="32" t="s">
        <v>43</v>
      </c>
      <c r="D34" s="6">
        <v>0</v>
      </c>
      <c r="E34" s="10">
        <v>0</v>
      </c>
      <c r="F34" s="6">
        <v>0</v>
      </c>
      <c r="G34" s="10">
        <v>0</v>
      </c>
      <c r="H34" s="10"/>
      <c r="I34" s="10">
        <f t="shared" si="4"/>
        <v>0</v>
      </c>
      <c r="J34" s="5">
        <f t="shared" si="3"/>
        <v>0</v>
      </c>
      <c r="K34" s="27">
        <f t="shared" si="2"/>
        <v>0</v>
      </c>
    </row>
    <row r="35" spans="1:11" ht="17.25">
      <c r="A35" s="38" t="s">
        <v>44</v>
      </c>
      <c r="B35" s="39" t="s">
        <v>45</v>
      </c>
      <c r="C35" s="32" t="s">
        <v>46</v>
      </c>
      <c r="D35" s="6">
        <v>0</v>
      </c>
      <c r="E35" s="10">
        <v>0</v>
      </c>
      <c r="F35" s="6">
        <v>0</v>
      </c>
      <c r="G35" s="10">
        <v>0</v>
      </c>
      <c r="H35" s="10"/>
      <c r="I35" s="10">
        <f t="shared" si="4"/>
        <v>0</v>
      </c>
      <c r="J35" s="5">
        <f t="shared" si="3"/>
        <v>0</v>
      </c>
      <c r="K35" s="27">
        <f t="shared" si="2"/>
        <v>0</v>
      </c>
    </row>
    <row r="36" spans="1:11" ht="17.25">
      <c r="A36" s="38"/>
      <c r="B36" s="39"/>
      <c r="C36" s="32" t="s">
        <v>47</v>
      </c>
      <c r="D36" s="6">
        <v>0</v>
      </c>
      <c r="E36" s="10">
        <v>0</v>
      </c>
      <c r="F36" s="6">
        <v>0</v>
      </c>
      <c r="G36" s="10">
        <v>0</v>
      </c>
      <c r="H36" s="10"/>
      <c r="I36" s="10">
        <f t="shared" si="4"/>
        <v>0</v>
      </c>
      <c r="J36" s="5">
        <f t="shared" si="3"/>
        <v>0</v>
      </c>
      <c r="K36" s="27">
        <f t="shared" si="2"/>
        <v>0</v>
      </c>
    </row>
    <row r="37" spans="1:11" ht="17.25">
      <c r="A37" s="38"/>
      <c r="B37" s="39"/>
      <c r="C37" s="32" t="s">
        <v>48</v>
      </c>
      <c r="D37" s="6">
        <v>0</v>
      </c>
      <c r="E37" s="10">
        <v>0</v>
      </c>
      <c r="F37" s="6">
        <v>0</v>
      </c>
      <c r="G37" s="10">
        <v>0</v>
      </c>
      <c r="H37" s="10"/>
      <c r="I37" s="10">
        <f t="shared" si="4"/>
        <v>0</v>
      </c>
      <c r="J37" s="5">
        <f t="shared" si="3"/>
        <v>0</v>
      </c>
      <c r="K37" s="27">
        <f t="shared" si="2"/>
        <v>0</v>
      </c>
    </row>
    <row r="38" spans="1:11" ht="17.25">
      <c r="A38" s="38"/>
      <c r="B38" s="39" t="s">
        <v>49</v>
      </c>
      <c r="C38" s="32" t="s">
        <v>49</v>
      </c>
      <c r="D38" s="6">
        <v>54</v>
      </c>
      <c r="E38" s="10">
        <v>988.2</v>
      </c>
      <c r="F38" s="6">
        <v>0</v>
      </c>
      <c r="G38" s="10">
        <v>0</v>
      </c>
      <c r="H38" s="10"/>
      <c r="I38" s="10">
        <f t="shared" si="4"/>
        <v>0</v>
      </c>
      <c r="J38" s="5">
        <f t="shared" si="3"/>
        <v>0</v>
      </c>
      <c r="K38" s="27">
        <f t="shared" ref="K38:K69" si="5">IFERROR(I38/E38*100,0)</f>
        <v>0</v>
      </c>
    </row>
    <row r="39" spans="1:11" ht="17.25">
      <c r="A39" s="38"/>
      <c r="B39" s="39"/>
      <c r="C39" s="32" t="s">
        <v>50</v>
      </c>
      <c r="D39" s="6">
        <v>0</v>
      </c>
      <c r="E39" s="10">
        <v>0</v>
      </c>
      <c r="F39" s="6">
        <v>0</v>
      </c>
      <c r="G39" s="10">
        <v>0</v>
      </c>
      <c r="H39" s="10"/>
      <c r="I39" s="10">
        <f t="shared" si="4"/>
        <v>0</v>
      </c>
      <c r="J39" s="5">
        <f t="shared" si="3"/>
        <v>0</v>
      </c>
      <c r="K39" s="27">
        <f t="shared" si="5"/>
        <v>0</v>
      </c>
    </row>
    <row r="40" spans="1:11" ht="17.25">
      <c r="A40" s="38"/>
      <c r="B40" s="39" t="s">
        <v>51</v>
      </c>
      <c r="C40" s="32" t="s">
        <v>52</v>
      </c>
      <c r="D40" s="6">
        <v>0</v>
      </c>
      <c r="E40" s="10">
        <v>0</v>
      </c>
      <c r="F40" s="6">
        <v>0</v>
      </c>
      <c r="G40" s="10">
        <v>0</v>
      </c>
      <c r="H40" s="10"/>
      <c r="I40" s="10">
        <f t="shared" si="4"/>
        <v>0</v>
      </c>
      <c r="J40" s="5">
        <f t="shared" ref="J40:J71" si="6">IFERROR(F40/D40*100,0)</f>
        <v>0</v>
      </c>
      <c r="K40" s="27">
        <f t="shared" si="5"/>
        <v>0</v>
      </c>
    </row>
    <row r="41" spans="1:11" ht="17.25">
      <c r="A41" s="38"/>
      <c r="B41" s="39"/>
      <c r="C41" s="32" t="s">
        <v>53</v>
      </c>
      <c r="D41" s="6">
        <v>0</v>
      </c>
      <c r="E41" s="10">
        <v>0</v>
      </c>
      <c r="F41" s="6">
        <v>0</v>
      </c>
      <c r="G41" s="10">
        <v>0</v>
      </c>
      <c r="H41" s="10"/>
      <c r="I41" s="10">
        <f t="shared" si="4"/>
        <v>0</v>
      </c>
      <c r="J41" s="5">
        <f t="shared" si="6"/>
        <v>0</v>
      </c>
      <c r="K41" s="27">
        <f t="shared" si="5"/>
        <v>0</v>
      </c>
    </row>
    <row r="42" spans="1:11" ht="17.25">
      <c r="A42" s="38"/>
      <c r="B42" s="39"/>
      <c r="C42" s="32" t="s">
        <v>54</v>
      </c>
      <c r="D42" s="6">
        <v>0</v>
      </c>
      <c r="E42" s="10">
        <v>0</v>
      </c>
      <c r="F42" s="6">
        <v>0</v>
      </c>
      <c r="G42" s="10">
        <v>0</v>
      </c>
      <c r="H42" s="10"/>
      <c r="I42" s="10">
        <f t="shared" si="4"/>
        <v>0</v>
      </c>
      <c r="J42" s="5">
        <f t="shared" si="6"/>
        <v>0</v>
      </c>
      <c r="K42" s="27">
        <f t="shared" si="5"/>
        <v>0</v>
      </c>
    </row>
    <row r="43" spans="1:11" ht="17.25">
      <c r="A43" s="38"/>
      <c r="B43" s="39"/>
      <c r="C43" s="32" t="s">
        <v>55</v>
      </c>
      <c r="D43" s="6">
        <v>12</v>
      </c>
      <c r="E43" s="10">
        <v>1896</v>
      </c>
      <c r="F43" s="6">
        <v>12</v>
      </c>
      <c r="G43" s="10">
        <v>276.39999999999998</v>
      </c>
      <c r="H43" s="10">
        <v>1620</v>
      </c>
      <c r="I43" s="10">
        <f t="shared" si="4"/>
        <v>1896.4</v>
      </c>
      <c r="J43" s="5">
        <f t="shared" si="6"/>
        <v>100</v>
      </c>
      <c r="K43" s="27">
        <f t="shared" si="5"/>
        <v>100.02109704641352</v>
      </c>
    </row>
    <row r="44" spans="1:11" ht="17.25">
      <c r="A44" s="38"/>
      <c r="B44" s="39"/>
      <c r="C44" s="32" t="s">
        <v>56</v>
      </c>
      <c r="D44" s="6">
        <v>0</v>
      </c>
      <c r="E44" s="10">
        <v>3121</v>
      </c>
      <c r="F44" s="6">
        <v>0</v>
      </c>
      <c r="G44" s="10">
        <v>0</v>
      </c>
      <c r="H44" s="10">
        <v>3121</v>
      </c>
      <c r="I44" s="10">
        <f t="shared" si="4"/>
        <v>3121</v>
      </c>
      <c r="J44" s="5">
        <f t="shared" si="6"/>
        <v>0</v>
      </c>
      <c r="K44" s="27">
        <f t="shared" si="5"/>
        <v>100</v>
      </c>
    </row>
    <row r="45" spans="1:11" ht="17.25">
      <c r="A45" s="38"/>
      <c r="B45" s="39"/>
      <c r="C45" s="32" t="s">
        <v>57</v>
      </c>
      <c r="D45" s="6">
        <v>3800</v>
      </c>
      <c r="E45" s="10">
        <v>917</v>
      </c>
      <c r="F45" s="6">
        <v>3800</v>
      </c>
      <c r="G45" s="10">
        <v>689.7</v>
      </c>
      <c r="H45" s="10">
        <v>228</v>
      </c>
      <c r="I45" s="10">
        <f t="shared" si="4"/>
        <v>917.7</v>
      </c>
      <c r="J45" s="5">
        <f t="shared" si="6"/>
        <v>100</v>
      </c>
      <c r="K45" s="27">
        <f t="shared" si="5"/>
        <v>100.0763358778626</v>
      </c>
    </row>
    <row r="46" spans="1:11" ht="17.25">
      <c r="A46" s="38"/>
      <c r="B46" s="39" t="s">
        <v>58</v>
      </c>
      <c r="C46" s="32" t="s">
        <v>59</v>
      </c>
      <c r="D46" s="6">
        <v>0</v>
      </c>
      <c r="E46" s="10">
        <v>420</v>
      </c>
      <c r="F46" s="6">
        <v>0</v>
      </c>
      <c r="G46" s="10">
        <v>0</v>
      </c>
      <c r="H46" s="10">
        <v>420</v>
      </c>
      <c r="I46" s="10">
        <f t="shared" si="4"/>
        <v>420</v>
      </c>
      <c r="J46" s="5">
        <f t="shared" si="6"/>
        <v>0</v>
      </c>
      <c r="K46" s="27">
        <f t="shared" si="5"/>
        <v>100</v>
      </c>
    </row>
    <row r="47" spans="1:11" ht="17.25">
      <c r="A47" s="38"/>
      <c r="B47" s="39"/>
      <c r="C47" s="32" t="s">
        <v>60</v>
      </c>
      <c r="D47" s="6">
        <v>0</v>
      </c>
      <c r="E47" s="10">
        <v>0</v>
      </c>
      <c r="F47" s="6">
        <v>0</v>
      </c>
      <c r="G47" s="10">
        <v>0</v>
      </c>
      <c r="H47" s="10"/>
      <c r="I47" s="10">
        <f t="shared" si="4"/>
        <v>0</v>
      </c>
      <c r="J47" s="5">
        <f t="shared" si="6"/>
        <v>0</v>
      </c>
      <c r="K47" s="27">
        <f t="shared" si="5"/>
        <v>0</v>
      </c>
    </row>
    <row r="48" spans="1:11" ht="17.25">
      <c r="A48" s="38"/>
      <c r="B48" s="32" t="s">
        <v>61</v>
      </c>
      <c r="C48" s="32" t="s">
        <v>61</v>
      </c>
      <c r="D48" s="6">
        <v>0</v>
      </c>
      <c r="E48" s="10">
        <v>0</v>
      </c>
      <c r="F48" s="6">
        <v>0</v>
      </c>
      <c r="G48" s="10">
        <v>0</v>
      </c>
      <c r="H48" s="10"/>
      <c r="I48" s="10">
        <f t="shared" ref="I48:I79" si="7">G48+H48</f>
        <v>0</v>
      </c>
      <c r="J48" s="5">
        <f t="shared" si="6"/>
        <v>0</v>
      </c>
      <c r="K48" s="27">
        <f t="shared" si="5"/>
        <v>0</v>
      </c>
    </row>
    <row r="49" spans="1:11" ht="17.25">
      <c r="A49" s="38" t="s">
        <v>62</v>
      </c>
      <c r="B49" s="39" t="s">
        <v>63</v>
      </c>
      <c r="C49" s="32" t="s">
        <v>64</v>
      </c>
      <c r="D49" s="6">
        <v>0</v>
      </c>
      <c r="E49" s="10">
        <v>0</v>
      </c>
      <c r="F49" s="6">
        <v>0</v>
      </c>
      <c r="G49" s="10">
        <v>0</v>
      </c>
      <c r="H49" s="10"/>
      <c r="I49" s="10">
        <f t="shared" si="7"/>
        <v>0</v>
      </c>
      <c r="J49" s="5">
        <f t="shared" si="6"/>
        <v>0</v>
      </c>
      <c r="K49" s="27">
        <f t="shared" si="5"/>
        <v>0</v>
      </c>
    </row>
    <row r="50" spans="1:11" ht="17.25">
      <c r="A50" s="38"/>
      <c r="B50" s="39"/>
      <c r="C50" s="32" t="s">
        <v>65</v>
      </c>
      <c r="D50" s="6">
        <v>0</v>
      </c>
      <c r="E50" s="10">
        <v>0</v>
      </c>
      <c r="F50" s="6">
        <v>0</v>
      </c>
      <c r="G50" s="10">
        <v>0</v>
      </c>
      <c r="H50" s="10"/>
      <c r="I50" s="10">
        <f t="shared" si="7"/>
        <v>0</v>
      </c>
      <c r="J50" s="5">
        <f t="shared" si="6"/>
        <v>0</v>
      </c>
      <c r="K50" s="27">
        <f t="shared" si="5"/>
        <v>0</v>
      </c>
    </row>
    <row r="51" spans="1:11" ht="17.25">
      <c r="A51" s="38"/>
      <c r="B51" s="32" t="s">
        <v>66</v>
      </c>
      <c r="C51" s="32" t="s">
        <v>67</v>
      </c>
      <c r="D51" s="6">
        <v>0</v>
      </c>
      <c r="E51" s="10">
        <v>92</v>
      </c>
      <c r="F51" s="6">
        <v>0</v>
      </c>
      <c r="G51" s="10">
        <v>0</v>
      </c>
      <c r="H51" s="10">
        <v>92</v>
      </c>
      <c r="I51" s="10">
        <f t="shared" si="7"/>
        <v>92</v>
      </c>
      <c r="J51" s="5">
        <f t="shared" si="6"/>
        <v>0</v>
      </c>
      <c r="K51" s="27">
        <f t="shared" si="5"/>
        <v>100</v>
      </c>
    </row>
    <row r="52" spans="1:11" ht="17.25">
      <c r="A52" s="38"/>
      <c r="B52" s="32" t="s">
        <v>68</v>
      </c>
      <c r="C52" s="32" t="s">
        <v>69</v>
      </c>
      <c r="D52" s="6">
        <v>0</v>
      </c>
      <c r="E52" s="10">
        <v>0</v>
      </c>
      <c r="F52" s="6">
        <v>0</v>
      </c>
      <c r="G52" s="10">
        <v>0</v>
      </c>
      <c r="H52" s="10"/>
      <c r="I52" s="10">
        <f t="shared" si="7"/>
        <v>0</v>
      </c>
      <c r="J52" s="5">
        <f t="shared" si="6"/>
        <v>0</v>
      </c>
      <c r="K52" s="27">
        <f t="shared" si="5"/>
        <v>0</v>
      </c>
    </row>
    <row r="53" spans="1:11" ht="17.25">
      <c r="A53" s="38" t="s">
        <v>70</v>
      </c>
      <c r="B53" s="32" t="s">
        <v>71</v>
      </c>
      <c r="C53" s="32" t="s">
        <v>72</v>
      </c>
      <c r="D53" s="6">
        <v>0</v>
      </c>
      <c r="E53" s="10">
        <v>0</v>
      </c>
      <c r="F53" s="6">
        <v>0</v>
      </c>
      <c r="G53" s="10">
        <v>0</v>
      </c>
      <c r="H53" s="10"/>
      <c r="I53" s="10">
        <f t="shared" si="7"/>
        <v>0</v>
      </c>
      <c r="J53" s="5">
        <f t="shared" si="6"/>
        <v>0</v>
      </c>
      <c r="K53" s="27">
        <f t="shared" si="5"/>
        <v>0</v>
      </c>
    </row>
    <row r="54" spans="1:11" ht="17.25">
      <c r="A54" s="38"/>
      <c r="B54" s="39" t="s">
        <v>73</v>
      </c>
      <c r="C54" s="32" t="s">
        <v>74</v>
      </c>
      <c r="D54" s="6">
        <v>0</v>
      </c>
      <c r="E54" s="10">
        <v>0</v>
      </c>
      <c r="F54" s="6">
        <v>0</v>
      </c>
      <c r="G54" s="10">
        <v>0</v>
      </c>
      <c r="H54" s="10"/>
      <c r="I54" s="10">
        <f t="shared" si="7"/>
        <v>0</v>
      </c>
      <c r="J54" s="5">
        <f t="shared" si="6"/>
        <v>0</v>
      </c>
      <c r="K54" s="27">
        <f t="shared" si="5"/>
        <v>0</v>
      </c>
    </row>
    <row r="55" spans="1:11" ht="17.25">
      <c r="A55" s="38"/>
      <c r="B55" s="39"/>
      <c r="C55" s="32" t="s">
        <v>75</v>
      </c>
      <c r="D55" s="6">
        <v>0</v>
      </c>
      <c r="E55" s="10">
        <v>0</v>
      </c>
      <c r="F55" s="6">
        <v>0</v>
      </c>
      <c r="G55" s="10">
        <v>0</v>
      </c>
      <c r="H55" s="10"/>
      <c r="I55" s="10">
        <f t="shared" si="7"/>
        <v>0</v>
      </c>
      <c r="J55" s="5">
        <f t="shared" si="6"/>
        <v>0</v>
      </c>
      <c r="K55" s="27">
        <f t="shared" si="5"/>
        <v>0</v>
      </c>
    </row>
    <row r="56" spans="1:11" ht="17.25">
      <c r="A56" s="38"/>
      <c r="B56" s="39"/>
      <c r="C56" s="32" t="s">
        <v>76</v>
      </c>
      <c r="D56" s="6">
        <v>0</v>
      </c>
      <c r="E56" s="10">
        <v>0</v>
      </c>
      <c r="F56" s="6">
        <v>0</v>
      </c>
      <c r="G56" s="10">
        <v>0</v>
      </c>
      <c r="H56" s="10"/>
      <c r="I56" s="10">
        <f t="shared" si="7"/>
        <v>0</v>
      </c>
      <c r="J56" s="5">
        <f t="shared" si="6"/>
        <v>0</v>
      </c>
      <c r="K56" s="27">
        <f t="shared" si="5"/>
        <v>0</v>
      </c>
    </row>
    <row r="57" spans="1:11" ht="17.25">
      <c r="A57" s="38"/>
      <c r="B57" s="39"/>
      <c r="C57" s="32" t="s">
        <v>77</v>
      </c>
      <c r="D57" s="6">
        <v>0</v>
      </c>
      <c r="E57" s="10">
        <v>0</v>
      </c>
      <c r="F57" s="6">
        <v>0</v>
      </c>
      <c r="G57" s="10">
        <v>0</v>
      </c>
      <c r="H57" s="10"/>
      <c r="I57" s="10">
        <f t="shared" si="7"/>
        <v>0</v>
      </c>
      <c r="J57" s="5">
        <f t="shared" si="6"/>
        <v>0</v>
      </c>
      <c r="K57" s="27">
        <f t="shared" si="5"/>
        <v>0</v>
      </c>
    </row>
    <row r="58" spans="1:11" ht="17.25">
      <c r="A58" s="38"/>
      <c r="B58" s="39"/>
      <c r="C58" s="32" t="s">
        <v>78</v>
      </c>
      <c r="D58" s="6">
        <v>0</v>
      </c>
      <c r="E58" s="10">
        <v>0</v>
      </c>
      <c r="F58" s="6">
        <v>0</v>
      </c>
      <c r="G58" s="10">
        <v>0</v>
      </c>
      <c r="H58" s="10"/>
      <c r="I58" s="10">
        <f t="shared" si="7"/>
        <v>0</v>
      </c>
      <c r="J58" s="5">
        <f t="shared" si="6"/>
        <v>0</v>
      </c>
      <c r="K58" s="27">
        <f t="shared" si="5"/>
        <v>0</v>
      </c>
    </row>
    <row r="59" spans="1:11" ht="17.25">
      <c r="A59" s="38"/>
      <c r="B59" s="39"/>
      <c r="C59" s="32" t="s">
        <v>79</v>
      </c>
      <c r="D59" s="6">
        <v>0</v>
      </c>
      <c r="E59" s="10">
        <v>0</v>
      </c>
      <c r="F59" s="6">
        <v>0</v>
      </c>
      <c r="G59" s="10">
        <v>0</v>
      </c>
      <c r="H59" s="10"/>
      <c r="I59" s="10">
        <f t="shared" si="7"/>
        <v>0</v>
      </c>
      <c r="J59" s="5">
        <f t="shared" si="6"/>
        <v>0</v>
      </c>
      <c r="K59" s="27">
        <f t="shared" si="5"/>
        <v>0</v>
      </c>
    </row>
    <row r="60" spans="1:11" ht="17.25">
      <c r="A60" s="38"/>
      <c r="B60" s="32" t="s">
        <v>80</v>
      </c>
      <c r="C60" s="32" t="s">
        <v>80</v>
      </c>
      <c r="D60" s="6">
        <v>0</v>
      </c>
      <c r="E60" s="10">
        <v>0</v>
      </c>
      <c r="F60" s="6">
        <v>0</v>
      </c>
      <c r="G60" s="10">
        <v>0</v>
      </c>
      <c r="H60" s="10"/>
      <c r="I60" s="10">
        <f t="shared" si="7"/>
        <v>0</v>
      </c>
      <c r="J60" s="5">
        <f t="shared" si="6"/>
        <v>0</v>
      </c>
      <c r="K60" s="27">
        <f t="shared" si="5"/>
        <v>0</v>
      </c>
    </row>
    <row r="61" spans="1:11" ht="17.25">
      <c r="A61" s="38" t="s">
        <v>81</v>
      </c>
      <c r="B61" s="32" t="s">
        <v>82</v>
      </c>
      <c r="C61" s="32" t="s">
        <v>83</v>
      </c>
      <c r="D61" s="6">
        <v>0</v>
      </c>
      <c r="E61" s="10">
        <v>0</v>
      </c>
      <c r="F61" s="6">
        <v>0</v>
      </c>
      <c r="G61" s="10">
        <v>0</v>
      </c>
      <c r="H61" s="10"/>
      <c r="I61" s="10">
        <f t="shared" si="7"/>
        <v>0</v>
      </c>
      <c r="J61" s="5">
        <f t="shared" si="6"/>
        <v>0</v>
      </c>
      <c r="K61" s="27">
        <f t="shared" si="5"/>
        <v>0</v>
      </c>
    </row>
    <row r="62" spans="1:11" ht="17.25">
      <c r="A62" s="38"/>
      <c r="B62" s="39" t="s">
        <v>84</v>
      </c>
      <c r="C62" s="32" t="s">
        <v>85</v>
      </c>
      <c r="D62" s="6">
        <v>108</v>
      </c>
      <c r="E62" s="10">
        <v>6822</v>
      </c>
      <c r="F62" s="6">
        <v>59</v>
      </c>
      <c r="G62" s="10">
        <v>1337</v>
      </c>
      <c r="H62" s="10"/>
      <c r="I62" s="10">
        <f t="shared" si="7"/>
        <v>1337</v>
      </c>
      <c r="J62" s="5">
        <f t="shared" si="6"/>
        <v>54.629629629629626</v>
      </c>
      <c r="K62" s="27">
        <f t="shared" si="5"/>
        <v>19.598358252711815</v>
      </c>
    </row>
    <row r="63" spans="1:11" ht="17.25">
      <c r="A63" s="38"/>
      <c r="B63" s="39"/>
      <c r="C63" s="32" t="s">
        <v>86</v>
      </c>
      <c r="D63" s="6">
        <v>9123</v>
      </c>
      <c r="E63" s="10">
        <v>814601.5</v>
      </c>
      <c r="F63" s="6">
        <v>8221</v>
      </c>
      <c r="G63" s="10">
        <v>724847.5</v>
      </c>
      <c r="H63" s="10"/>
      <c r="I63" s="10">
        <f t="shared" si="7"/>
        <v>724847.5</v>
      </c>
      <c r="J63" s="5">
        <f t="shared" si="6"/>
        <v>90.112901457853781</v>
      </c>
      <c r="K63" s="27">
        <f t="shared" si="5"/>
        <v>88.981851862536459</v>
      </c>
    </row>
    <row r="64" spans="1:11" ht="17.25">
      <c r="A64" s="38"/>
      <c r="B64" s="39"/>
      <c r="C64" s="32" t="s">
        <v>87</v>
      </c>
      <c r="D64" s="6">
        <v>0</v>
      </c>
      <c r="E64" s="10">
        <v>0</v>
      </c>
      <c r="F64" s="6">
        <v>0</v>
      </c>
      <c r="G64" s="10">
        <v>0</v>
      </c>
      <c r="H64" s="10"/>
      <c r="I64" s="10">
        <f t="shared" si="7"/>
        <v>0</v>
      </c>
      <c r="J64" s="5">
        <f t="shared" si="6"/>
        <v>0</v>
      </c>
      <c r="K64" s="27">
        <f t="shared" si="5"/>
        <v>0</v>
      </c>
    </row>
    <row r="65" spans="1:11" ht="17.25">
      <c r="A65" s="38"/>
      <c r="B65" s="32" t="s">
        <v>88</v>
      </c>
      <c r="C65" s="32" t="s">
        <v>88</v>
      </c>
      <c r="D65" s="6">
        <v>0</v>
      </c>
      <c r="E65" s="10">
        <v>0</v>
      </c>
      <c r="F65" s="6">
        <v>0</v>
      </c>
      <c r="G65" s="10">
        <v>0</v>
      </c>
      <c r="H65" s="10"/>
      <c r="I65" s="10">
        <f t="shared" si="7"/>
        <v>0</v>
      </c>
      <c r="J65" s="5">
        <f t="shared" si="6"/>
        <v>0</v>
      </c>
      <c r="K65" s="27">
        <f t="shared" si="5"/>
        <v>0</v>
      </c>
    </row>
    <row r="66" spans="1:11" ht="17.25">
      <c r="A66" s="38"/>
      <c r="B66" s="32" t="s">
        <v>89</v>
      </c>
      <c r="C66" s="32" t="s">
        <v>90</v>
      </c>
      <c r="D66" s="6">
        <v>0</v>
      </c>
      <c r="E66" s="10">
        <v>0</v>
      </c>
      <c r="F66" s="6">
        <v>0</v>
      </c>
      <c r="G66" s="10">
        <v>0</v>
      </c>
      <c r="H66" s="10"/>
      <c r="I66" s="10">
        <f t="shared" si="7"/>
        <v>0</v>
      </c>
      <c r="J66" s="5">
        <f t="shared" si="6"/>
        <v>0</v>
      </c>
      <c r="K66" s="27">
        <f t="shared" si="5"/>
        <v>0</v>
      </c>
    </row>
    <row r="67" spans="1:11" ht="17.25">
      <c r="A67" s="38"/>
      <c r="B67" s="32" t="s">
        <v>91</v>
      </c>
      <c r="C67" s="32" t="s">
        <v>91</v>
      </c>
      <c r="D67" s="6">
        <v>0</v>
      </c>
      <c r="E67" s="10">
        <v>0</v>
      </c>
      <c r="F67" s="6">
        <v>0</v>
      </c>
      <c r="G67" s="10">
        <v>0</v>
      </c>
      <c r="H67" s="10"/>
      <c r="I67" s="10">
        <f t="shared" si="7"/>
        <v>0</v>
      </c>
      <c r="J67" s="5">
        <f t="shared" si="6"/>
        <v>0</v>
      </c>
      <c r="K67" s="27">
        <f t="shared" si="5"/>
        <v>0</v>
      </c>
    </row>
    <row r="68" spans="1:11" ht="17.25">
      <c r="A68" s="38" t="s">
        <v>92</v>
      </c>
      <c r="B68" s="32" t="s">
        <v>93</v>
      </c>
      <c r="C68" s="32" t="s">
        <v>94</v>
      </c>
      <c r="D68" s="6">
        <v>0</v>
      </c>
      <c r="E68" s="10">
        <v>0</v>
      </c>
      <c r="F68" s="6">
        <v>0</v>
      </c>
      <c r="G68" s="10">
        <v>0</v>
      </c>
      <c r="H68" s="10"/>
      <c r="I68" s="10">
        <f t="shared" si="7"/>
        <v>0</v>
      </c>
      <c r="J68" s="5">
        <f t="shared" si="6"/>
        <v>0</v>
      </c>
      <c r="K68" s="27">
        <f t="shared" si="5"/>
        <v>0</v>
      </c>
    </row>
    <row r="69" spans="1:11" ht="17.25">
      <c r="A69" s="38"/>
      <c r="B69" s="32" t="s">
        <v>95</v>
      </c>
      <c r="C69" s="32" t="s">
        <v>96</v>
      </c>
      <c r="D69" s="6">
        <v>0</v>
      </c>
      <c r="E69" s="10">
        <v>0</v>
      </c>
      <c r="F69" s="6">
        <v>0</v>
      </c>
      <c r="G69" s="10">
        <v>0</v>
      </c>
      <c r="H69" s="10"/>
      <c r="I69" s="10">
        <f t="shared" si="7"/>
        <v>0</v>
      </c>
      <c r="J69" s="5">
        <f t="shared" si="6"/>
        <v>0</v>
      </c>
      <c r="K69" s="27">
        <f t="shared" si="5"/>
        <v>0</v>
      </c>
    </row>
    <row r="70" spans="1:11" ht="17.25">
      <c r="A70" s="38"/>
      <c r="B70" s="39" t="s">
        <v>97</v>
      </c>
      <c r="C70" s="32" t="s">
        <v>98</v>
      </c>
      <c r="D70" s="6">
        <v>0</v>
      </c>
      <c r="E70" s="10">
        <v>0</v>
      </c>
      <c r="F70" s="6">
        <v>0</v>
      </c>
      <c r="G70" s="10">
        <v>0</v>
      </c>
      <c r="H70" s="10"/>
      <c r="I70" s="10">
        <f t="shared" si="7"/>
        <v>0</v>
      </c>
      <c r="J70" s="5">
        <f t="shared" si="6"/>
        <v>0</v>
      </c>
      <c r="K70" s="27">
        <f t="shared" ref="K70:K101" si="8">IFERROR(I70/E70*100,0)</f>
        <v>0</v>
      </c>
    </row>
    <row r="71" spans="1:11" ht="17.25">
      <c r="A71" s="38"/>
      <c r="B71" s="39"/>
      <c r="C71" s="32" t="s">
        <v>99</v>
      </c>
      <c r="D71" s="6">
        <v>0</v>
      </c>
      <c r="E71" s="10">
        <v>0</v>
      </c>
      <c r="F71" s="6">
        <v>0</v>
      </c>
      <c r="G71" s="10">
        <v>0</v>
      </c>
      <c r="H71" s="10"/>
      <c r="I71" s="10">
        <f t="shared" si="7"/>
        <v>0</v>
      </c>
      <c r="J71" s="5">
        <f t="shared" si="6"/>
        <v>0</v>
      </c>
      <c r="K71" s="27">
        <f t="shared" si="8"/>
        <v>0</v>
      </c>
    </row>
    <row r="72" spans="1:11" ht="17.25">
      <c r="A72" s="38"/>
      <c r="B72" s="39"/>
      <c r="C72" s="32" t="s">
        <v>100</v>
      </c>
      <c r="D72" s="6">
        <v>0</v>
      </c>
      <c r="E72" s="10">
        <v>0</v>
      </c>
      <c r="F72" s="6">
        <v>0</v>
      </c>
      <c r="G72" s="10">
        <v>0</v>
      </c>
      <c r="H72" s="10"/>
      <c r="I72" s="10">
        <f t="shared" si="7"/>
        <v>0</v>
      </c>
      <c r="J72" s="5">
        <f t="shared" ref="J72:J103" si="9">IFERROR(F72/D72*100,0)</f>
        <v>0</v>
      </c>
      <c r="K72" s="27">
        <f t="shared" si="8"/>
        <v>0</v>
      </c>
    </row>
    <row r="73" spans="1:11" ht="17.25">
      <c r="A73" s="38"/>
      <c r="B73" s="39"/>
      <c r="C73" s="32" t="s">
        <v>101</v>
      </c>
      <c r="D73" s="6">
        <v>31</v>
      </c>
      <c r="E73" s="10">
        <v>7750</v>
      </c>
      <c r="F73" s="6">
        <v>31</v>
      </c>
      <c r="G73" s="10">
        <v>7750</v>
      </c>
      <c r="H73" s="10"/>
      <c r="I73" s="10">
        <f t="shared" si="7"/>
        <v>7750</v>
      </c>
      <c r="J73" s="5">
        <f t="shared" si="9"/>
        <v>100</v>
      </c>
      <c r="K73" s="27">
        <f t="shared" si="8"/>
        <v>100</v>
      </c>
    </row>
    <row r="74" spans="1:11" ht="17.25">
      <c r="A74" s="38"/>
      <c r="B74" s="39"/>
      <c r="C74" s="32" t="s">
        <v>102</v>
      </c>
      <c r="D74" s="6">
        <v>0</v>
      </c>
      <c r="E74" s="10">
        <v>0</v>
      </c>
      <c r="F74" s="6">
        <v>0</v>
      </c>
      <c r="G74" s="10">
        <v>0</v>
      </c>
      <c r="H74" s="10"/>
      <c r="I74" s="10">
        <f t="shared" si="7"/>
        <v>0</v>
      </c>
      <c r="J74" s="5">
        <f t="shared" si="9"/>
        <v>0</v>
      </c>
      <c r="K74" s="27">
        <f t="shared" si="8"/>
        <v>0</v>
      </c>
    </row>
    <row r="75" spans="1:11" ht="17.25">
      <c r="A75" s="38"/>
      <c r="B75" s="39"/>
      <c r="C75" s="32" t="s">
        <v>103</v>
      </c>
      <c r="D75" s="6">
        <v>0</v>
      </c>
      <c r="E75" s="10">
        <v>0</v>
      </c>
      <c r="F75" s="6">
        <v>0</v>
      </c>
      <c r="G75" s="10">
        <v>0</v>
      </c>
      <c r="H75" s="10"/>
      <c r="I75" s="10">
        <f t="shared" si="7"/>
        <v>0</v>
      </c>
      <c r="J75" s="5">
        <f t="shared" si="9"/>
        <v>0</v>
      </c>
      <c r="K75" s="27">
        <f t="shared" si="8"/>
        <v>0</v>
      </c>
    </row>
    <row r="76" spans="1:11" ht="17.25">
      <c r="A76" s="38"/>
      <c r="B76" s="39"/>
      <c r="C76" s="32" t="s">
        <v>104</v>
      </c>
      <c r="D76" s="6">
        <v>0</v>
      </c>
      <c r="E76" s="10">
        <v>0</v>
      </c>
      <c r="F76" s="6">
        <v>0</v>
      </c>
      <c r="G76" s="10">
        <v>0</v>
      </c>
      <c r="H76" s="10"/>
      <c r="I76" s="10">
        <f t="shared" si="7"/>
        <v>0</v>
      </c>
      <c r="J76" s="5">
        <f t="shared" si="9"/>
        <v>0</v>
      </c>
      <c r="K76" s="27">
        <f t="shared" si="8"/>
        <v>0</v>
      </c>
    </row>
    <row r="77" spans="1:11" ht="17.25">
      <c r="A77" s="38"/>
      <c r="B77" s="39"/>
      <c r="C77" s="32" t="s">
        <v>105</v>
      </c>
      <c r="D77" s="6">
        <v>0</v>
      </c>
      <c r="E77" s="10">
        <v>0</v>
      </c>
      <c r="F77" s="6">
        <v>0</v>
      </c>
      <c r="G77" s="10">
        <v>0</v>
      </c>
      <c r="H77" s="10"/>
      <c r="I77" s="10">
        <f t="shared" si="7"/>
        <v>0</v>
      </c>
      <c r="J77" s="5">
        <f t="shared" si="9"/>
        <v>0</v>
      </c>
      <c r="K77" s="27">
        <f t="shared" si="8"/>
        <v>0</v>
      </c>
    </row>
    <row r="78" spans="1:11" ht="17.25">
      <c r="A78" s="38"/>
      <c r="B78" s="39"/>
      <c r="C78" s="32" t="s">
        <v>106</v>
      </c>
      <c r="D78" s="6">
        <v>0</v>
      </c>
      <c r="E78" s="10">
        <v>0</v>
      </c>
      <c r="F78" s="6">
        <v>0</v>
      </c>
      <c r="G78" s="10">
        <v>0</v>
      </c>
      <c r="H78" s="10"/>
      <c r="I78" s="10">
        <f t="shared" si="7"/>
        <v>0</v>
      </c>
      <c r="J78" s="5">
        <f t="shared" si="9"/>
        <v>0</v>
      </c>
      <c r="K78" s="27">
        <f t="shared" si="8"/>
        <v>0</v>
      </c>
    </row>
    <row r="79" spans="1:11" ht="17.25">
      <c r="A79" s="38"/>
      <c r="B79" s="39"/>
      <c r="C79" s="32" t="s">
        <v>107</v>
      </c>
      <c r="D79" s="6">
        <v>0</v>
      </c>
      <c r="E79" s="10">
        <v>0</v>
      </c>
      <c r="F79" s="6">
        <v>0</v>
      </c>
      <c r="G79" s="10">
        <v>0</v>
      </c>
      <c r="H79" s="10"/>
      <c r="I79" s="10">
        <f t="shared" si="7"/>
        <v>0</v>
      </c>
      <c r="J79" s="5">
        <f t="shared" si="9"/>
        <v>0</v>
      </c>
      <c r="K79" s="27">
        <f t="shared" si="8"/>
        <v>0</v>
      </c>
    </row>
    <row r="80" spans="1:11" ht="17.25">
      <c r="A80" s="38"/>
      <c r="B80" s="39" t="s">
        <v>108</v>
      </c>
      <c r="C80" s="32" t="s">
        <v>109</v>
      </c>
      <c r="D80" s="6">
        <v>0</v>
      </c>
      <c r="E80" s="10">
        <v>0</v>
      </c>
      <c r="F80" s="6">
        <v>0</v>
      </c>
      <c r="G80" s="10">
        <v>0</v>
      </c>
      <c r="H80" s="10"/>
      <c r="I80" s="10">
        <f t="shared" ref="I80:I111" si="10">G80+H80</f>
        <v>0</v>
      </c>
      <c r="J80" s="5">
        <f t="shared" si="9"/>
        <v>0</v>
      </c>
      <c r="K80" s="27">
        <f t="shared" si="8"/>
        <v>0</v>
      </c>
    </row>
    <row r="81" spans="1:11" ht="17.25">
      <c r="A81" s="38"/>
      <c r="B81" s="39"/>
      <c r="C81" s="32" t="s">
        <v>110</v>
      </c>
      <c r="D81" s="6">
        <v>0</v>
      </c>
      <c r="E81" s="10">
        <v>0</v>
      </c>
      <c r="F81" s="6">
        <v>0</v>
      </c>
      <c r="G81" s="10">
        <v>0</v>
      </c>
      <c r="H81" s="10"/>
      <c r="I81" s="10">
        <f t="shared" si="10"/>
        <v>0</v>
      </c>
      <c r="J81" s="5">
        <f t="shared" si="9"/>
        <v>0</v>
      </c>
      <c r="K81" s="27">
        <f t="shared" si="8"/>
        <v>0</v>
      </c>
    </row>
    <row r="82" spans="1:11" ht="17.25">
      <c r="A82" s="38" t="s">
        <v>111</v>
      </c>
      <c r="B82" s="32" t="s">
        <v>112</v>
      </c>
      <c r="C82" s="32" t="s">
        <v>112</v>
      </c>
      <c r="D82" s="6">
        <v>832</v>
      </c>
      <c r="E82" s="10">
        <v>49046.7</v>
      </c>
      <c r="F82" s="6">
        <v>0</v>
      </c>
      <c r="G82" s="10">
        <v>0</v>
      </c>
      <c r="H82" s="10"/>
      <c r="I82" s="10">
        <f t="shared" si="10"/>
        <v>0</v>
      </c>
      <c r="J82" s="5">
        <f t="shared" si="9"/>
        <v>0</v>
      </c>
      <c r="K82" s="27">
        <f t="shared" si="8"/>
        <v>0</v>
      </c>
    </row>
    <row r="83" spans="1:11" ht="17.25">
      <c r="A83" s="38"/>
      <c r="B83" s="32" t="s">
        <v>113</v>
      </c>
      <c r="C83" s="32" t="s">
        <v>114</v>
      </c>
      <c r="D83" s="6">
        <v>0</v>
      </c>
      <c r="E83" s="10">
        <v>0</v>
      </c>
      <c r="F83" s="6">
        <v>0</v>
      </c>
      <c r="G83" s="10">
        <v>0</v>
      </c>
      <c r="H83" s="10"/>
      <c r="I83" s="10">
        <f t="shared" si="10"/>
        <v>0</v>
      </c>
      <c r="J83" s="5">
        <f t="shared" si="9"/>
        <v>0</v>
      </c>
      <c r="K83" s="27">
        <f t="shared" si="8"/>
        <v>0</v>
      </c>
    </row>
    <row r="84" spans="1:11" ht="17.25">
      <c r="A84" s="38"/>
      <c r="B84" s="32" t="s">
        <v>115</v>
      </c>
      <c r="C84" s="32" t="s">
        <v>116</v>
      </c>
      <c r="D84" s="6">
        <v>0</v>
      </c>
      <c r="E84" s="10">
        <v>0</v>
      </c>
      <c r="F84" s="6">
        <v>0</v>
      </c>
      <c r="G84" s="10">
        <v>0</v>
      </c>
      <c r="H84" s="10"/>
      <c r="I84" s="10">
        <f t="shared" si="10"/>
        <v>0</v>
      </c>
      <c r="J84" s="5">
        <f t="shared" si="9"/>
        <v>0</v>
      </c>
      <c r="K84" s="27">
        <f t="shared" si="8"/>
        <v>0</v>
      </c>
    </row>
    <row r="85" spans="1:11" ht="17.25">
      <c r="A85" s="38"/>
      <c r="B85" s="32" t="s">
        <v>117</v>
      </c>
      <c r="C85" s="32" t="s">
        <v>118</v>
      </c>
      <c r="D85" s="6">
        <v>0</v>
      </c>
      <c r="E85" s="10">
        <v>0</v>
      </c>
      <c r="F85" s="6">
        <v>0</v>
      </c>
      <c r="G85" s="10">
        <v>0</v>
      </c>
      <c r="H85" s="10"/>
      <c r="I85" s="10">
        <f t="shared" si="10"/>
        <v>0</v>
      </c>
      <c r="J85" s="5">
        <f t="shared" si="9"/>
        <v>0</v>
      </c>
      <c r="K85" s="27">
        <f t="shared" si="8"/>
        <v>0</v>
      </c>
    </row>
    <row r="86" spans="1:11" ht="17.25">
      <c r="A86" s="38"/>
      <c r="B86" s="39" t="s">
        <v>119</v>
      </c>
      <c r="C86" s="32" t="s">
        <v>120</v>
      </c>
      <c r="D86" s="6">
        <v>0</v>
      </c>
      <c r="E86" s="10">
        <v>0</v>
      </c>
      <c r="F86" s="6">
        <v>0</v>
      </c>
      <c r="G86" s="10">
        <v>0</v>
      </c>
      <c r="H86" s="10"/>
      <c r="I86" s="10">
        <f t="shared" si="10"/>
        <v>0</v>
      </c>
      <c r="J86" s="5">
        <f t="shared" si="9"/>
        <v>0</v>
      </c>
      <c r="K86" s="27">
        <f t="shared" si="8"/>
        <v>0</v>
      </c>
    </row>
    <row r="87" spans="1:11" ht="17.25">
      <c r="A87" s="38"/>
      <c r="B87" s="39"/>
      <c r="C87" s="32" t="s">
        <v>121</v>
      </c>
      <c r="D87" s="6">
        <v>0</v>
      </c>
      <c r="E87" s="10">
        <v>0</v>
      </c>
      <c r="F87" s="6">
        <v>0</v>
      </c>
      <c r="G87" s="10">
        <v>0</v>
      </c>
      <c r="H87" s="10"/>
      <c r="I87" s="10">
        <f t="shared" si="10"/>
        <v>0</v>
      </c>
      <c r="J87" s="5">
        <f t="shared" si="9"/>
        <v>0</v>
      </c>
      <c r="K87" s="27">
        <f t="shared" si="8"/>
        <v>0</v>
      </c>
    </row>
    <row r="88" spans="1:11" ht="17.25">
      <c r="A88" s="38"/>
      <c r="B88" s="39" t="s">
        <v>122</v>
      </c>
      <c r="C88" s="32" t="s">
        <v>123</v>
      </c>
      <c r="D88" s="6">
        <v>0</v>
      </c>
      <c r="E88" s="10">
        <v>0</v>
      </c>
      <c r="F88" s="6">
        <v>0</v>
      </c>
      <c r="G88" s="10">
        <v>0</v>
      </c>
      <c r="H88" s="10"/>
      <c r="I88" s="10">
        <f t="shared" si="10"/>
        <v>0</v>
      </c>
      <c r="J88" s="5">
        <f t="shared" si="9"/>
        <v>0</v>
      </c>
      <c r="K88" s="27">
        <f t="shared" si="8"/>
        <v>0</v>
      </c>
    </row>
    <row r="89" spans="1:11" ht="17.25">
      <c r="A89" s="38"/>
      <c r="B89" s="39"/>
      <c r="C89" s="32" t="s">
        <v>124</v>
      </c>
      <c r="D89" s="6">
        <v>0</v>
      </c>
      <c r="E89" s="10">
        <v>0</v>
      </c>
      <c r="F89" s="6">
        <v>0</v>
      </c>
      <c r="G89" s="10">
        <v>0</v>
      </c>
      <c r="H89" s="10"/>
      <c r="I89" s="10">
        <f t="shared" si="10"/>
        <v>0</v>
      </c>
      <c r="J89" s="5">
        <f t="shared" si="9"/>
        <v>0</v>
      </c>
      <c r="K89" s="27">
        <f t="shared" si="8"/>
        <v>0</v>
      </c>
    </row>
    <row r="90" spans="1:11" ht="17.25">
      <c r="A90" s="38"/>
      <c r="B90" s="39"/>
      <c r="C90" s="32" t="s">
        <v>125</v>
      </c>
      <c r="D90" s="6">
        <v>0</v>
      </c>
      <c r="E90" s="10">
        <v>0</v>
      </c>
      <c r="F90" s="6">
        <v>0</v>
      </c>
      <c r="G90" s="10">
        <v>0</v>
      </c>
      <c r="H90" s="10"/>
      <c r="I90" s="10">
        <f t="shared" si="10"/>
        <v>0</v>
      </c>
      <c r="J90" s="5">
        <f t="shared" si="9"/>
        <v>0</v>
      </c>
      <c r="K90" s="27">
        <f t="shared" si="8"/>
        <v>0</v>
      </c>
    </row>
    <row r="91" spans="1:11" ht="17.25">
      <c r="A91" s="38"/>
      <c r="B91" s="32" t="s">
        <v>126</v>
      </c>
      <c r="C91" s="32" t="s">
        <v>126</v>
      </c>
      <c r="D91" s="6">
        <v>0</v>
      </c>
      <c r="E91" s="10">
        <v>0</v>
      </c>
      <c r="F91" s="6">
        <v>0</v>
      </c>
      <c r="G91" s="10">
        <v>0</v>
      </c>
      <c r="H91" s="10"/>
      <c r="I91" s="10">
        <f t="shared" si="10"/>
        <v>0</v>
      </c>
      <c r="J91" s="5">
        <f t="shared" si="9"/>
        <v>0</v>
      </c>
      <c r="K91" s="27">
        <f t="shared" si="8"/>
        <v>0</v>
      </c>
    </row>
    <row r="92" spans="1:11" ht="17.25">
      <c r="A92" s="38"/>
      <c r="B92" s="32" t="s">
        <v>127</v>
      </c>
      <c r="C92" s="32" t="s">
        <v>127</v>
      </c>
      <c r="D92" s="6">
        <v>0</v>
      </c>
      <c r="E92" s="10">
        <v>0</v>
      </c>
      <c r="F92" s="6">
        <v>0</v>
      </c>
      <c r="G92" s="10">
        <v>0</v>
      </c>
      <c r="H92" s="10"/>
      <c r="I92" s="10">
        <f t="shared" si="10"/>
        <v>0</v>
      </c>
      <c r="J92" s="5">
        <f t="shared" si="9"/>
        <v>0</v>
      </c>
      <c r="K92" s="27">
        <f t="shared" si="8"/>
        <v>0</v>
      </c>
    </row>
    <row r="93" spans="1:11" ht="17.25">
      <c r="A93" s="38"/>
      <c r="B93" s="32" t="s">
        <v>128</v>
      </c>
      <c r="C93" s="32" t="s">
        <v>128</v>
      </c>
      <c r="D93" s="6">
        <v>0</v>
      </c>
      <c r="E93" s="10">
        <v>0</v>
      </c>
      <c r="F93" s="6">
        <v>0</v>
      </c>
      <c r="G93" s="10">
        <v>0</v>
      </c>
      <c r="H93" s="10"/>
      <c r="I93" s="10">
        <f t="shared" si="10"/>
        <v>0</v>
      </c>
      <c r="J93" s="5">
        <f t="shared" si="9"/>
        <v>0</v>
      </c>
      <c r="K93" s="27">
        <f t="shared" si="8"/>
        <v>0</v>
      </c>
    </row>
    <row r="94" spans="1:11" ht="17.25">
      <c r="A94" s="38"/>
      <c r="B94" s="32" t="s">
        <v>129</v>
      </c>
      <c r="C94" s="32" t="s">
        <v>129</v>
      </c>
      <c r="D94" s="6">
        <v>0</v>
      </c>
      <c r="E94" s="10">
        <v>0</v>
      </c>
      <c r="F94" s="6">
        <v>0</v>
      </c>
      <c r="G94" s="10">
        <v>0</v>
      </c>
      <c r="H94" s="10"/>
      <c r="I94" s="10">
        <f t="shared" si="10"/>
        <v>0</v>
      </c>
      <c r="J94" s="5">
        <f t="shared" si="9"/>
        <v>0</v>
      </c>
      <c r="K94" s="27">
        <f t="shared" si="8"/>
        <v>0</v>
      </c>
    </row>
    <row r="95" spans="1:11" ht="17.25">
      <c r="A95" s="38"/>
      <c r="B95" s="32" t="s">
        <v>130</v>
      </c>
      <c r="C95" s="32" t="s">
        <v>131</v>
      </c>
      <c r="D95" s="6">
        <v>0</v>
      </c>
      <c r="E95" s="10">
        <v>0</v>
      </c>
      <c r="F95" s="6">
        <v>0</v>
      </c>
      <c r="G95" s="10">
        <v>0</v>
      </c>
      <c r="H95" s="10"/>
      <c r="I95" s="10">
        <f t="shared" si="10"/>
        <v>0</v>
      </c>
      <c r="J95" s="5">
        <f t="shared" si="9"/>
        <v>0</v>
      </c>
      <c r="K95" s="27">
        <f t="shared" si="8"/>
        <v>0</v>
      </c>
    </row>
    <row r="96" spans="1:11" ht="17.25">
      <c r="A96" s="38"/>
      <c r="B96" s="32" t="s">
        <v>132</v>
      </c>
      <c r="C96" s="32" t="s">
        <v>132</v>
      </c>
      <c r="D96" s="6">
        <v>102903.33</v>
      </c>
      <c r="E96" s="10">
        <v>1539067</v>
      </c>
      <c r="F96" s="6">
        <v>89360.960000000006</v>
      </c>
      <c r="G96" s="10">
        <v>1338640.3999999999</v>
      </c>
      <c r="H96" s="10"/>
      <c r="I96" s="10">
        <f t="shared" si="10"/>
        <v>1338640.3999999999</v>
      </c>
      <c r="J96" s="5">
        <f t="shared" si="9"/>
        <v>86.839716460099012</v>
      </c>
      <c r="K96" s="27">
        <f t="shared" si="8"/>
        <v>86.977396045786165</v>
      </c>
    </row>
    <row r="97" spans="1:11" ht="17.25">
      <c r="A97" s="38"/>
      <c r="B97" s="32" t="s">
        <v>133</v>
      </c>
      <c r="C97" s="32" t="s">
        <v>133</v>
      </c>
      <c r="D97" s="6">
        <v>0</v>
      </c>
      <c r="E97" s="10">
        <v>0</v>
      </c>
      <c r="F97" s="6">
        <v>0</v>
      </c>
      <c r="G97" s="10">
        <v>0</v>
      </c>
      <c r="H97" s="10"/>
      <c r="I97" s="10">
        <f t="shared" si="10"/>
        <v>0</v>
      </c>
      <c r="J97" s="5">
        <f t="shared" si="9"/>
        <v>0</v>
      </c>
      <c r="K97" s="27">
        <f t="shared" si="8"/>
        <v>0</v>
      </c>
    </row>
    <row r="98" spans="1:11" ht="17.25">
      <c r="A98" s="38"/>
      <c r="B98" s="32" t="s">
        <v>134</v>
      </c>
      <c r="C98" s="32" t="s">
        <v>134</v>
      </c>
      <c r="D98" s="6">
        <v>0</v>
      </c>
      <c r="E98" s="10">
        <v>0</v>
      </c>
      <c r="F98" s="6">
        <v>0</v>
      </c>
      <c r="G98" s="10">
        <v>0</v>
      </c>
      <c r="H98" s="10"/>
      <c r="I98" s="10">
        <f t="shared" si="10"/>
        <v>0</v>
      </c>
      <c r="J98" s="5">
        <f t="shared" si="9"/>
        <v>0</v>
      </c>
      <c r="K98" s="27">
        <f t="shared" si="8"/>
        <v>0</v>
      </c>
    </row>
    <row r="99" spans="1:11" ht="17.25">
      <c r="A99" s="38"/>
      <c r="B99" s="32" t="s">
        <v>135</v>
      </c>
      <c r="C99" s="32" t="s">
        <v>135</v>
      </c>
      <c r="D99" s="6">
        <v>6136</v>
      </c>
      <c r="E99" s="10">
        <v>97924.1</v>
      </c>
      <c r="F99" s="6">
        <v>0</v>
      </c>
      <c r="G99" s="10">
        <v>0</v>
      </c>
      <c r="H99" s="10"/>
      <c r="I99" s="10">
        <f t="shared" si="10"/>
        <v>0</v>
      </c>
      <c r="J99" s="5">
        <f t="shared" si="9"/>
        <v>0</v>
      </c>
      <c r="K99" s="27">
        <f t="shared" si="8"/>
        <v>0</v>
      </c>
    </row>
    <row r="100" spans="1:11" ht="17.25">
      <c r="A100" s="38"/>
      <c r="B100" s="32" t="s">
        <v>136</v>
      </c>
      <c r="C100" s="32" t="s">
        <v>136</v>
      </c>
      <c r="D100" s="6">
        <v>0</v>
      </c>
      <c r="E100" s="10">
        <v>0</v>
      </c>
      <c r="F100" s="6">
        <v>0</v>
      </c>
      <c r="G100" s="10">
        <v>0</v>
      </c>
      <c r="H100" s="10"/>
      <c r="I100" s="10">
        <f t="shared" si="10"/>
        <v>0</v>
      </c>
      <c r="J100" s="5">
        <f t="shared" si="9"/>
        <v>0</v>
      </c>
      <c r="K100" s="27">
        <f t="shared" si="8"/>
        <v>0</v>
      </c>
    </row>
    <row r="101" spans="1:11" ht="17.25">
      <c r="A101" s="38"/>
      <c r="B101" s="39" t="s">
        <v>137</v>
      </c>
      <c r="C101" s="32" t="s">
        <v>138</v>
      </c>
      <c r="D101" s="6">
        <v>0</v>
      </c>
      <c r="E101" s="10">
        <v>0</v>
      </c>
      <c r="F101" s="6">
        <v>0</v>
      </c>
      <c r="G101" s="10">
        <v>0</v>
      </c>
      <c r="H101" s="10"/>
      <c r="I101" s="10">
        <f t="shared" si="10"/>
        <v>0</v>
      </c>
      <c r="J101" s="5">
        <f t="shared" si="9"/>
        <v>0</v>
      </c>
      <c r="K101" s="27">
        <f t="shared" si="8"/>
        <v>0</v>
      </c>
    </row>
    <row r="102" spans="1:11" ht="17.25">
      <c r="A102" s="38"/>
      <c r="B102" s="39"/>
      <c r="C102" s="32" t="s">
        <v>139</v>
      </c>
      <c r="D102" s="6">
        <v>0</v>
      </c>
      <c r="E102" s="10">
        <v>0</v>
      </c>
      <c r="F102" s="6">
        <v>0</v>
      </c>
      <c r="G102" s="10">
        <v>0</v>
      </c>
      <c r="H102" s="10"/>
      <c r="I102" s="10">
        <f t="shared" si="10"/>
        <v>0</v>
      </c>
      <c r="J102" s="5">
        <f t="shared" si="9"/>
        <v>0</v>
      </c>
      <c r="K102" s="27">
        <f t="shared" ref="K102:K118" si="11">IFERROR(I102/E102*100,0)</f>
        <v>0</v>
      </c>
    </row>
    <row r="103" spans="1:11" ht="17.25">
      <c r="A103" s="38"/>
      <c r="B103" s="32" t="s">
        <v>140</v>
      </c>
      <c r="C103" s="32" t="s">
        <v>140</v>
      </c>
      <c r="D103" s="6">
        <v>0</v>
      </c>
      <c r="E103" s="10">
        <v>0</v>
      </c>
      <c r="F103" s="6">
        <v>0</v>
      </c>
      <c r="G103" s="10">
        <v>0</v>
      </c>
      <c r="H103" s="10"/>
      <c r="I103" s="10">
        <f t="shared" si="10"/>
        <v>0</v>
      </c>
      <c r="J103" s="5">
        <f t="shared" si="9"/>
        <v>0</v>
      </c>
      <c r="K103" s="27">
        <f t="shared" si="11"/>
        <v>0</v>
      </c>
    </row>
    <row r="104" spans="1:11" ht="17.25">
      <c r="A104" s="38"/>
      <c r="B104" s="32" t="s">
        <v>141</v>
      </c>
      <c r="C104" s="32" t="s">
        <v>142</v>
      </c>
      <c r="D104" s="6">
        <v>412.435</v>
      </c>
      <c r="E104" s="10">
        <v>50733.599999999999</v>
      </c>
      <c r="F104" s="6">
        <v>0</v>
      </c>
      <c r="G104" s="10">
        <v>0</v>
      </c>
      <c r="H104" s="10"/>
      <c r="I104" s="10">
        <f t="shared" si="10"/>
        <v>0</v>
      </c>
      <c r="J104" s="5">
        <f t="shared" ref="J104:J118" si="12">IFERROR(F104/D104*100,0)</f>
        <v>0</v>
      </c>
      <c r="K104" s="27">
        <f t="shared" si="11"/>
        <v>0</v>
      </c>
    </row>
    <row r="105" spans="1:11" ht="17.25">
      <c r="A105" s="38"/>
      <c r="B105" s="32" t="s">
        <v>143</v>
      </c>
      <c r="C105" s="32" t="s">
        <v>143</v>
      </c>
      <c r="D105" s="6">
        <v>0</v>
      </c>
      <c r="E105" s="10">
        <v>0</v>
      </c>
      <c r="F105" s="6">
        <v>0</v>
      </c>
      <c r="G105" s="10">
        <v>0</v>
      </c>
      <c r="H105" s="10"/>
      <c r="I105" s="10">
        <f t="shared" si="10"/>
        <v>0</v>
      </c>
      <c r="J105" s="5">
        <f t="shared" si="12"/>
        <v>0</v>
      </c>
      <c r="K105" s="27">
        <f t="shared" si="11"/>
        <v>0</v>
      </c>
    </row>
    <row r="106" spans="1:11" ht="17.25">
      <c r="A106" s="38"/>
      <c r="B106" s="32" t="s">
        <v>144</v>
      </c>
      <c r="C106" s="32" t="s">
        <v>144</v>
      </c>
      <c r="D106" s="6">
        <v>0</v>
      </c>
      <c r="E106" s="10">
        <v>0</v>
      </c>
      <c r="F106" s="6">
        <v>0</v>
      </c>
      <c r="G106" s="10">
        <v>0</v>
      </c>
      <c r="H106" s="10"/>
      <c r="I106" s="10">
        <f t="shared" si="10"/>
        <v>0</v>
      </c>
      <c r="J106" s="5">
        <f t="shared" si="12"/>
        <v>0</v>
      </c>
      <c r="K106" s="27">
        <f t="shared" si="11"/>
        <v>0</v>
      </c>
    </row>
    <row r="107" spans="1:11" ht="17.25">
      <c r="A107" s="38"/>
      <c r="B107" s="32" t="s">
        <v>145</v>
      </c>
      <c r="C107" s="32" t="s">
        <v>146</v>
      </c>
      <c r="D107" s="6">
        <v>0</v>
      </c>
      <c r="E107" s="10">
        <v>0</v>
      </c>
      <c r="F107" s="6">
        <v>0</v>
      </c>
      <c r="G107" s="10">
        <v>0</v>
      </c>
      <c r="H107" s="10"/>
      <c r="I107" s="10">
        <f t="shared" si="10"/>
        <v>0</v>
      </c>
      <c r="J107" s="5">
        <f t="shared" si="12"/>
        <v>0</v>
      </c>
      <c r="K107" s="27">
        <f t="shared" si="11"/>
        <v>0</v>
      </c>
    </row>
    <row r="108" spans="1:11" ht="17.25">
      <c r="A108" s="38"/>
      <c r="B108" s="32" t="s">
        <v>147</v>
      </c>
      <c r="C108" s="32" t="s">
        <v>148</v>
      </c>
      <c r="D108" s="6">
        <v>0</v>
      </c>
      <c r="E108" s="10">
        <v>0</v>
      </c>
      <c r="F108" s="6">
        <v>0</v>
      </c>
      <c r="G108" s="10">
        <v>0</v>
      </c>
      <c r="H108" s="10"/>
      <c r="I108" s="10">
        <f t="shared" si="10"/>
        <v>0</v>
      </c>
      <c r="J108" s="5">
        <f t="shared" si="12"/>
        <v>0</v>
      </c>
      <c r="K108" s="27">
        <f t="shared" si="11"/>
        <v>0</v>
      </c>
    </row>
    <row r="109" spans="1:11" ht="17.25">
      <c r="A109" s="38" t="s">
        <v>149</v>
      </c>
      <c r="B109" s="32" t="s">
        <v>150</v>
      </c>
      <c r="C109" s="32" t="s">
        <v>151</v>
      </c>
      <c r="D109" s="6">
        <v>0</v>
      </c>
      <c r="E109" s="10">
        <v>0</v>
      </c>
      <c r="F109" s="6">
        <v>0</v>
      </c>
      <c r="G109" s="10">
        <v>0</v>
      </c>
      <c r="H109" s="10"/>
      <c r="I109" s="10">
        <f t="shared" si="10"/>
        <v>0</v>
      </c>
      <c r="J109" s="5">
        <f t="shared" si="12"/>
        <v>0</v>
      </c>
      <c r="K109" s="27">
        <f t="shared" si="11"/>
        <v>0</v>
      </c>
    </row>
    <row r="110" spans="1:11" ht="17.25">
      <c r="A110" s="38"/>
      <c r="B110" s="32" t="s">
        <v>152</v>
      </c>
      <c r="C110" s="32" t="s">
        <v>152</v>
      </c>
      <c r="D110" s="6">
        <v>0</v>
      </c>
      <c r="E110" s="10">
        <v>0</v>
      </c>
      <c r="F110" s="6">
        <v>0</v>
      </c>
      <c r="G110" s="10">
        <v>0</v>
      </c>
      <c r="H110" s="10"/>
      <c r="I110" s="10">
        <f t="shared" si="10"/>
        <v>0</v>
      </c>
      <c r="J110" s="5">
        <f t="shared" si="12"/>
        <v>0</v>
      </c>
      <c r="K110" s="27">
        <f t="shared" si="11"/>
        <v>0</v>
      </c>
    </row>
    <row r="111" spans="1:11" ht="17.25">
      <c r="A111" s="38"/>
      <c r="B111" s="32" t="s">
        <v>153</v>
      </c>
      <c r="C111" s="32" t="s">
        <v>154</v>
      </c>
      <c r="D111" s="6">
        <v>0</v>
      </c>
      <c r="E111" s="10">
        <v>0</v>
      </c>
      <c r="F111" s="6">
        <v>0</v>
      </c>
      <c r="G111" s="10">
        <v>0</v>
      </c>
      <c r="H111" s="10"/>
      <c r="I111" s="10">
        <f t="shared" si="10"/>
        <v>0</v>
      </c>
      <c r="J111" s="5">
        <f t="shared" si="12"/>
        <v>0</v>
      </c>
      <c r="K111" s="27">
        <f t="shared" si="11"/>
        <v>0</v>
      </c>
    </row>
    <row r="112" spans="1:11" ht="17.25">
      <c r="A112" s="38"/>
      <c r="B112" s="32" t="s">
        <v>155</v>
      </c>
      <c r="C112" s="32" t="s">
        <v>156</v>
      </c>
      <c r="D112" s="6">
        <v>400</v>
      </c>
      <c r="E112" s="10">
        <v>3560</v>
      </c>
      <c r="F112" s="6">
        <v>400</v>
      </c>
      <c r="G112" s="10">
        <v>3560</v>
      </c>
      <c r="H112" s="10"/>
      <c r="I112" s="10">
        <f t="shared" ref="I112:I143" si="13">G112+H112</f>
        <v>3560</v>
      </c>
      <c r="J112" s="5">
        <f t="shared" si="12"/>
        <v>100</v>
      </c>
      <c r="K112" s="27">
        <f t="shared" si="11"/>
        <v>100</v>
      </c>
    </row>
    <row r="113" spans="1:11" ht="17.25">
      <c r="A113" s="38" t="s">
        <v>157</v>
      </c>
      <c r="B113" s="32" t="s">
        <v>158</v>
      </c>
      <c r="C113" s="32" t="s">
        <v>158</v>
      </c>
      <c r="D113" s="6">
        <v>0</v>
      </c>
      <c r="E113" s="10">
        <v>0</v>
      </c>
      <c r="F113" s="6">
        <v>0</v>
      </c>
      <c r="G113" s="10">
        <v>0</v>
      </c>
      <c r="H113" s="10"/>
      <c r="I113" s="10">
        <f t="shared" si="13"/>
        <v>0</v>
      </c>
      <c r="J113" s="5">
        <f t="shared" si="12"/>
        <v>0</v>
      </c>
      <c r="K113" s="27">
        <f t="shared" si="11"/>
        <v>0</v>
      </c>
    </row>
    <row r="114" spans="1:11" ht="17.25">
      <c r="A114" s="38"/>
      <c r="B114" s="32" t="s">
        <v>159</v>
      </c>
      <c r="C114" s="32" t="s">
        <v>159</v>
      </c>
      <c r="D114" s="6">
        <v>0</v>
      </c>
      <c r="E114" s="10">
        <v>0</v>
      </c>
      <c r="F114" s="6">
        <v>0</v>
      </c>
      <c r="G114" s="10">
        <v>0</v>
      </c>
      <c r="H114" s="10"/>
      <c r="I114" s="10">
        <f t="shared" si="13"/>
        <v>0</v>
      </c>
      <c r="J114" s="5">
        <f t="shared" si="12"/>
        <v>0</v>
      </c>
      <c r="K114" s="27">
        <f t="shared" si="11"/>
        <v>0</v>
      </c>
    </row>
    <row r="115" spans="1:11" ht="17.25">
      <c r="A115" s="38"/>
      <c r="B115" s="32" t="s">
        <v>160</v>
      </c>
      <c r="C115" s="32" t="s">
        <v>160</v>
      </c>
      <c r="D115" s="6">
        <v>0</v>
      </c>
      <c r="E115" s="10">
        <v>0</v>
      </c>
      <c r="F115" s="6">
        <v>0</v>
      </c>
      <c r="G115" s="10">
        <v>0</v>
      </c>
      <c r="H115" s="10"/>
      <c r="I115" s="10">
        <f t="shared" si="13"/>
        <v>0</v>
      </c>
      <c r="J115" s="5">
        <f t="shared" si="12"/>
        <v>0</v>
      </c>
      <c r="K115" s="27">
        <f t="shared" si="11"/>
        <v>0</v>
      </c>
    </row>
    <row r="116" spans="1:11" ht="17.25">
      <c r="A116" s="38"/>
      <c r="B116" s="32" t="s">
        <v>161</v>
      </c>
      <c r="C116" s="32" t="s">
        <v>161</v>
      </c>
      <c r="D116" s="6">
        <v>0</v>
      </c>
      <c r="E116" s="10">
        <v>0</v>
      </c>
      <c r="F116" s="6">
        <v>0</v>
      </c>
      <c r="G116" s="10">
        <v>0</v>
      </c>
      <c r="H116" s="10"/>
      <c r="I116" s="10">
        <f t="shared" si="13"/>
        <v>0</v>
      </c>
      <c r="J116" s="5">
        <f t="shared" si="12"/>
        <v>0</v>
      </c>
      <c r="K116" s="27">
        <f t="shared" si="11"/>
        <v>0</v>
      </c>
    </row>
    <row r="117" spans="1:11" ht="17.25">
      <c r="A117" s="38"/>
      <c r="B117" s="32" t="s">
        <v>162</v>
      </c>
      <c r="C117" s="32" t="s">
        <v>162</v>
      </c>
      <c r="D117" s="6">
        <v>0</v>
      </c>
      <c r="E117" s="10">
        <v>0</v>
      </c>
      <c r="F117" s="6">
        <v>0</v>
      </c>
      <c r="G117" s="10">
        <v>0</v>
      </c>
      <c r="H117" s="10"/>
      <c r="I117" s="10">
        <f t="shared" si="13"/>
        <v>0</v>
      </c>
      <c r="J117" s="5">
        <f t="shared" si="12"/>
        <v>0</v>
      </c>
      <c r="K117" s="27">
        <f t="shared" si="11"/>
        <v>0</v>
      </c>
    </row>
    <row r="118" spans="1:11" ht="18" thickBot="1">
      <c r="A118" s="40"/>
      <c r="B118" s="33" t="s">
        <v>163</v>
      </c>
      <c r="C118" s="33" t="s">
        <v>163</v>
      </c>
      <c r="D118" s="7">
        <v>0</v>
      </c>
      <c r="E118" s="11">
        <v>0</v>
      </c>
      <c r="F118" s="7">
        <v>0</v>
      </c>
      <c r="G118" s="11">
        <v>0</v>
      </c>
      <c r="H118" s="11"/>
      <c r="I118" s="11">
        <f t="shared" si="13"/>
        <v>0</v>
      </c>
      <c r="J118" s="8">
        <f t="shared" si="12"/>
        <v>0</v>
      </c>
      <c r="K118" s="28">
        <f t="shared" si="11"/>
        <v>0</v>
      </c>
    </row>
  </sheetData>
  <mergeCells count="35">
    <mergeCell ref="A1:K1"/>
    <mergeCell ref="J3:K3"/>
    <mergeCell ref="A3:C4"/>
    <mergeCell ref="D3:E3"/>
    <mergeCell ref="F3:G3"/>
    <mergeCell ref="A2:K2"/>
    <mergeCell ref="A109:A112"/>
    <mergeCell ref="A113:A118"/>
    <mergeCell ref="A68:A81"/>
    <mergeCell ref="B70:B79"/>
    <mergeCell ref="B80:B81"/>
    <mergeCell ref="A82:A108"/>
    <mergeCell ref="B86:B87"/>
    <mergeCell ref="B88:B90"/>
    <mergeCell ref="B101:B102"/>
    <mergeCell ref="A49:A52"/>
    <mergeCell ref="B49:B50"/>
    <mergeCell ref="A53:A60"/>
    <mergeCell ref="B54:B59"/>
    <mergeCell ref="A61:A67"/>
    <mergeCell ref="B62:B64"/>
    <mergeCell ref="A27:A34"/>
    <mergeCell ref="B30:B31"/>
    <mergeCell ref="A35:A48"/>
    <mergeCell ref="B35:B37"/>
    <mergeCell ref="B38:B39"/>
    <mergeCell ref="B40:B45"/>
    <mergeCell ref="B46:B47"/>
    <mergeCell ref="A5:C5"/>
    <mergeCell ref="A6:A26"/>
    <mergeCell ref="B6:B7"/>
    <mergeCell ref="B8:B14"/>
    <mergeCell ref="B15:B20"/>
    <mergeCell ref="B22:B24"/>
    <mergeCell ref="B25:B2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H25" sqref="H25"/>
    </sheetView>
  </sheetViews>
  <sheetFormatPr defaultRowHeight="16.5"/>
  <cols>
    <col min="1" max="1" width="20.375" customWidth="1"/>
    <col min="2" max="2" width="17" customWidth="1"/>
    <col min="3" max="3" width="17.5" customWidth="1"/>
    <col min="4" max="4" width="18.5" customWidth="1"/>
    <col min="9" max="9" width="17" customWidth="1"/>
    <col min="10" max="10" width="14.75" customWidth="1"/>
    <col min="11" max="11" width="23.125" customWidth="1"/>
  </cols>
  <sheetData>
    <row r="2" spans="1:11" ht="20.25">
      <c r="A2" s="23" t="s">
        <v>184</v>
      </c>
    </row>
    <row r="4" spans="1:11">
      <c r="A4" s="48" t="s">
        <v>169</v>
      </c>
      <c r="B4" s="48" t="s">
        <v>167</v>
      </c>
      <c r="C4" s="51" t="s">
        <v>170</v>
      </c>
      <c r="D4" s="52"/>
      <c r="E4" s="52"/>
      <c r="F4" s="53"/>
      <c r="G4" s="54" t="s">
        <v>171</v>
      </c>
      <c r="H4" s="55"/>
      <c r="I4" s="55"/>
      <c r="J4" s="56"/>
      <c r="K4" s="57" t="s">
        <v>172</v>
      </c>
    </row>
    <row r="5" spans="1:11">
      <c r="A5" s="49"/>
      <c r="B5" s="49"/>
      <c r="C5" s="51" t="s">
        <v>173</v>
      </c>
      <c r="D5" s="52"/>
      <c r="E5" s="52"/>
      <c r="F5" s="53"/>
      <c r="G5" s="54" t="s">
        <v>174</v>
      </c>
      <c r="H5" s="55"/>
      <c r="I5" s="55"/>
      <c r="J5" s="56"/>
      <c r="K5" s="58"/>
    </row>
    <row r="6" spans="1:11" ht="40.5">
      <c r="A6" s="50"/>
      <c r="B6" s="50"/>
      <c r="C6" s="12" t="s">
        <v>175</v>
      </c>
      <c r="D6" s="12" t="s">
        <v>176</v>
      </c>
      <c r="E6" s="12" t="s">
        <v>177</v>
      </c>
      <c r="F6" s="13" t="s">
        <v>178</v>
      </c>
      <c r="G6" s="14" t="s">
        <v>179</v>
      </c>
      <c r="H6" s="14" t="s">
        <v>180</v>
      </c>
      <c r="I6" s="14" t="s">
        <v>181</v>
      </c>
      <c r="J6" s="15" t="s">
        <v>182</v>
      </c>
      <c r="K6" s="59"/>
    </row>
    <row r="7" spans="1:11">
      <c r="A7" s="16" t="s">
        <v>168</v>
      </c>
      <c r="B7" s="17" t="s">
        <v>183</v>
      </c>
      <c r="C7" s="18">
        <v>11452274</v>
      </c>
      <c r="D7" s="18">
        <v>10337185</v>
      </c>
      <c r="E7" s="19">
        <v>90.263165201950287</v>
      </c>
      <c r="F7" s="20">
        <v>70</v>
      </c>
      <c r="G7" s="19">
        <v>90.500301826576759</v>
      </c>
      <c r="H7" s="19">
        <v>90.263165201950287</v>
      </c>
      <c r="I7" s="19">
        <v>-0.23713662462647278</v>
      </c>
      <c r="J7" s="21">
        <v>30</v>
      </c>
      <c r="K7" s="22">
        <v>100</v>
      </c>
    </row>
  </sheetData>
  <mergeCells count="7">
    <mergeCell ref="A4:A6"/>
    <mergeCell ref="B4:B6"/>
    <mergeCell ref="C4:F4"/>
    <mergeCell ref="G4:J4"/>
    <mergeCell ref="K4:K6"/>
    <mergeCell ref="C5:F5"/>
    <mergeCell ref="G5:J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세부내역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국민건강보험</cp:lastModifiedBy>
  <cp:lastPrinted>2019-02-19T02:07:15Z</cp:lastPrinted>
  <dcterms:created xsi:type="dcterms:W3CDTF">2017-03-15T06:37:35Z</dcterms:created>
  <dcterms:modified xsi:type="dcterms:W3CDTF">2019-05-21T08:56:51Z</dcterms:modified>
</cp:coreProperties>
</file>